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Kitagyomu4-d\経営管理課共有フォルダ2\経営管理課共有ファイルデータ\２財政係\経営比較分析表\R4年度分\"/>
    </mc:Choice>
  </mc:AlternateContent>
  <xr:revisionPtr revIDLastSave="0" documentId="13_ncr:1_{32D95BEC-AA26-42C2-9679-A4D56D5D1ED4}" xr6:coauthVersionLast="47" xr6:coauthVersionMax="47" xr10:uidLastSave="{00000000-0000-0000-0000-000000000000}"/>
  <workbookProtection workbookAlgorithmName="SHA-512" workbookHashValue="ysPotMpm23R5FnLT25pIEnN7CMI2v1H6WiDBI9hGtPENlTq4q9mzil+umsm30yuBvWc/ZkwfcfEevMFJqRz7FA==" workbookSaltValue="5PAvmx2oJbptzgKuQTq2A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54" i="4"/>
  <c r="IZ54" i="4"/>
  <c r="BX78" i="4"/>
  <c r="BX32" i="4"/>
  <c r="IZ32" i="4"/>
  <c r="MO78" i="4"/>
  <c r="MN54" i="4"/>
  <c r="MN32" i="4"/>
  <c r="C11" i="5"/>
  <c r="D11" i="5"/>
  <c r="E11" i="5"/>
  <c r="B11" i="5"/>
  <c r="GT78" i="4" l="1"/>
  <c r="GR54" i="4"/>
  <c r="DG78" i="4"/>
  <c r="DD54" i="4"/>
  <c r="DD32" i="4"/>
  <c r="P32" i="4"/>
  <c r="P78" i="4"/>
  <c r="P54" i="4"/>
  <c r="KG78" i="4"/>
  <c r="KF54" i="4"/>
  <c r="KF32" i="4"/>
  <c r="GR32" i="4"/>
  <c r="LZ78" i="4"/>
  <c r="IM78" i="4"/>
  <c r="IK54" i="4"/>
  <c r="IK32" i="4"/>
  <c r="EW54" i="4"/>
  <c r="EW32" i="4"/>
  <c r="LY54" i="4"/>
  <c r="EZ78" i="4"/>
  <c r="BI78" i="4"/>
  <c r="BI54" i="4"/>
  <c r="BI32" i="4"/>
  <c r="LY32" i="4"/>
  <c r="AT78" i="4"/>
  <c r="AT32" i="4"/>
  <c r="LK78" i="4"/>
  <c r="LJ54" i="4"/>
  <c r="LJ32" i="4"/>
  <c r="HV32" i="4"/>
  <c r="HX78" i="4"/>
  <c r="HV54" i="4"/>
  <c r="EK78" i="4"/>
  <c r="EH54" i="4"/>
  <c r="EH32" i="4"/>
  <c r="AT54" i="4"/>
  <c r="DV78" i="4"/>
  <c r="AE78" i="4"/>
  <c r="AE54" i="4"/>
  <c r="AE32" i="4"/>
  <c r="KU54" i="4"/>
  <c r="DS54" i="4"/>
  <c r="DS32" i="4"/>
  <c r="KV78" i="4"/>
  <c r="KU32" i="4"/>
  <c r="HI78" i="4"/>
  <c r="HG54" i="4"/>
  <c r="HG32" i="4"/>
</calcChain>
</file>

<file path=xl/sharedStrings.xml><?xml version="1.0" encoding="utf-8"?>
<sst xmlns="http://schemas.openxmlformats.org/spreadsheetml/2006/main" count="344" uniqueCount="190">
  <si>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</si>
  <si>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</si>
  <si>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</si>
  <si>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</si>
  <si>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</si>
  <si>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</si>
  <si>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</si>
  <si>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</si>
  <si>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</si>
  <si>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</si>
  <si>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</si>
  <si>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</si>
  <si>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</si>
  <si>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</si>
  <si>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</si>
  <si>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</si>
  <si>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</si>
  <si>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</si>
  <si>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</si>
  <si>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</si>
  <si>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</si>
  <si>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</si>
  <si>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</si>
  <si>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</si>
  <si>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</si>
  <si>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</si>
  <si>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</si>
  <si>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</si>
  <si>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</si>
  <si>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</si>
  <si>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</si>
  <si>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</si>
  <si>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</si>
  <si>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</si>
  <si>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</si>
  <si>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</si>
  <si>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</si>
  <si>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</si>
  <si>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</si>
  <si>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</si>
  <si>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</si>
  <si>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</si>
  <si>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</si>
  <si>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</si>
  <si>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</si>
  <si>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</si>
  <si>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</si>
  <si>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</si>
  <si>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</si>
  <si>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</si>
  <si>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</si>
  <si>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</si>
  <si>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</si>
  <si>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</si>
  <si>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</si>
  <si>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</si>
  <si>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</si>
  <si>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</si>
  <si>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</si>
  <si>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</si>
  <si>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</si>
  <si>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</si>
  <si>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</si>
  <si>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</si>
  <si>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</si>
  <si>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</si>
  <si>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</si>
  <si>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</si>
  <si>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</si>
  <si>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</si>
  <si>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</si>
  <si>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</si>
  <si>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</si>
  <si>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</si>
  <si>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</si>
  <si>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</si>
  <si>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</si>
  <si>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</si>
  <si>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</si>
  <si>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</si>
  <si>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</si>
  <si>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</si>
  <si>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</si>
  <si>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</si>
  <si>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</si>
  <si>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</si>
  <si>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</si>
  <si>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</si>
  <si>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</si>
  <si>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</si>
  <si>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</si>
  <si>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</si>
  <si>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</si>
  <si>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</si>
  <si>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</si>
  <si>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</si>
  <si>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</si>
  <si>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</si>
  <si>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</si>
  <si>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</si>
  <si>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</si>
  <si>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</si>
  <si>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</si>
  <si>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</si>
  <si>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</si>
  <si>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</si>
  <si>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</si>
  <si>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</si>
  <si>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</si>
  <si>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</si>
  <si>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</si>
  <si>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</si>
  <si>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</si>
  <si>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</si>
  <si>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</si>
  <si>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</si>
  <si>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</si>
  <si>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</si>
  <si>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</si>
  <si>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</si>
  <si>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</si>
  <si>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</si>
  <si>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</si>
  <si>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</si>
  <si>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</si>
  <si>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</si>
  <si>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</si>
  <si>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</si>
  <si>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</si>
  <si>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</si>
  <si>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</si>
  <si>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</si>
  <si>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</si>
  <si>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</si>
  <si>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</si>
  <si>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</si>
  <si>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</si>
  <si>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</si>
  <si>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</si>
  <si>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</si>
  <si>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</si>
  <si>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</si>
  <si>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</si>
  <si>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</si>
  <si>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</si>
  <si>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</si>
  <si>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</si>
  <si>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</si>
  <si>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</si>
  <si>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</si>
  <si>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</si>
  <si>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</si>
  <si>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</si>
  <si>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</si>
  <si>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</si>
  <si>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</si>
  <si>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</si>
  <si>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</si>
  <si>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</si>
  <si>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</si>
  <si>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</si>
  <si>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</si>
  <si>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</si>
  <si>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</si>
  <si>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</si>
  <si>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</si>
  <si>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</si>
  <si>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</si>
  <si>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</si>
  <si>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</si>
  <si>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</si>
  <si>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</si>
  <si>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</si>
  <si>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</si>
  <si>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</si>
  <si>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</si>
  <si>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</si>
  <si>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</si>
  <si>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</si>
  <si>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</si>
  <si>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</si>
  <si>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</si>
  <si>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</si>
  <si>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</si>
  <si>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</si>
  <si>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</si>
  <si>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</si>
  <si>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令和４年度は、新型コロナウイルス感染症感染拡大に伴う外来患者数増加等があり、医業収益が前年度よりも増加し、「②医業収支比率」や「③修正医業収支比率」の指標が前年度よりも若干改善した一方で、補助金等の医業外収益が減少し、また、費用面で人件費、電気料、委託料等が増加した結果、前年度よりも約２千万円収支が下回り、「①経常収支比率」の指標がやや悪化するところとなりました。
　</t>
    <rPh sb="1" eb="3">
      <t>レイワ</t>
    </rPh>
    <rPh sb="4" eb="6">
      <t>ネンド</t>
    </rPh>
    <rPh sb="8" eb="10">
      <t>シンガタ</t>
    </rPh>
    <rPh sb="17" eb="20">
      <t>カンセンショウ</t>
    </rPh>
    <rPh sb="20" eb="24">
      <t>カンセンカクダイ</t>
    </rPh>
    <rPh sb="25" eb="26">
      <t>トモナ</t>
    </rPh>
    <rPh sb="27" eb="29">
      <t>ガイライ</t>
    </rPh>
    <rPh sb="29" eb="31">
      <t>カンジャ</t>
    </rPh>
    <rPh sb="31" eb="32">
      <t>スウ</t>
    </rPh>
    <rPh sb="32" eb="34">
      <t>ゾウカ</t>
    </rPh>
    <rPh sb="34" eb="35">
      <t>ナド</t>
    </rPh>
    <rPh sb="39" eb="41">
      <t>イギョウ</t>
    </rPh>
    <rPh sb="41" eb="43">
      <t>シュウエキ</t>
    </rPh>
    <rPh sb="44" eb="47">
      <t>ゼンネンド</t>
    </rPh>
    <rPh sb="50" eb="52">
      <t>ゾウカ</t>
    </rPh>
    <rPh sb="56" eb="60">
      <t>イギョウシュウシ</t>
    </rPh>
    <rPh sb="60" eb="62">
      <t>ヒリツ</t>
    </rPh>
    <rPh sb="66" eb="70">
      <t>シュウセイイギョウ</t>
    </rPh>
    <rPh sb="70" eb="72">
      <t>シュウシ</t>
    </rPh>
    <rPh sb="72" eb="74">
      <t>ヒリツ</t>
    </rPh>
    <rPh sb="76" eb="78">
      <t>シヒョウ</t>
    </rPh>
    <rPh sb="79" eb="82">
      <t>ゼンネンド</t>
    </rPh>
    <rPh sb="85" eb="87">
      <t>ジャッカン</t>
    </rPh>
    <rPh sb="87" eb="89">
      <t>カイゼン</t>
    </rPh>
    <rPh sb="91" eb="93">
      <t>イッポウ</t>
    </rPh>
    <rPh sb="95" eb="98">
      <t>ホジョキン</t>
    </rPh>
    <rPh sb="98" eb="99">
      <t>ナド</t>
    </rPh>
    <rPh sb="100" eb="105">
      <t>イギョウガイシュウエキ</t>
    </rPh>
    <rPh sb="106" eb="108">
      <t>ゲンショウ</t>
    </rPh>
    <rPh sb="113" eb="115">
      <t>ヒヨウ</t>
    </rPh>
    <rPh sb="115" eb="116">
      <t>メン</t>
    </rPh>
    <rPh sb="117" eb="120">
      <t>ジンケンヒ</t>
    </rPh>
    <rPh sb="125" eb="128">
      <t>イタクリョウ</t>
    </rPh>
    <rPh sb="128" eb="129">
      <t>ナド</t>
    </rPh>
    <rPh sb="130" eb="132">
      <t>ゾウカ</t>
    </rPh>
    <rPh sb="134" eb="136">
      <t>ケッカ</t>
    </rPh>
    <rPh sb="137" eb="140">
      <t>ゼンネンド</t>
    </rPh>
    <rPh sb="143" eb="144">
      <t>ヤク</t>
    </rPh>
    <rPh sb="145" eb="148">
      <t>センマンエン</t>
    </rPh>
    <rPh sb="151" eb="153">
      <t>シタマワ</t>
    </rPh>
    <rPh sb="157" eb="161">
      <t>ケイジョウシュウシ</t>
    </rPh>
    <rPh sb="161" eb="163">
      <t>ヒリツ</t>
    </rPh>
    <rPh sb="165" eb="167">
      <t>シヒョウ</t>
    </rPh>
    <rPh sb="170" eb="172">
      <t>アッカ</t>
    </rPh>
    <phoneticPr fontId="5"/>
  </si>
  <si>
    <t>　東棟が築50年、西棟が築32年を経過し、特に東棟の老朽化が著しい状況です。「①有形固定資産減価償却率」が類似病院平均を大きく上回っていることからも見て取れます。
　「②器械備品減価償却率」においても、高額な医療機器の更新に伴い令和４年度は一時的に下がったものの、それでも類似病院平均を上回っており、老朽化が進んでいることが分かります。</t>
    <rPh sb="57" eb="59">
      <t>ヘイキン</t>
    </rPh>
    <rPh sb="104" eb="108">
      <t>イリョウキキ</t>
    </rPh>
    <rPh sb="109" eb="111">
      <t>コウシン</t>
    </rPh>
    <rPh sb="112" eb="113">
      <t>トモナ</t>
    </rPh>
    <rPh sb="114" eb="116">
      <t>レイワ</t>
    </rPh>
    <rPh sb="117" eb="119">
      <t>ネンド</t>
    </rPh>
    <rPh sb="120" eb="123">
      <t>イチジテキ</t>
    </rPh>
    <rPh sb="124" eb="125">
      <t>サ</t>
    </rPh>
    <rPh sb="136" eb="140">
      <t>ルイジビョウイン</t>
    </rPh>
    <rPh sb="140" eb="142">
      <t>ヘイキン</t>
    </rPh>
    <rPh sb="143" eb="145">
      <t>ウワマワ</t>
    </rPh>
    <rPh sb="162" eb="163">
      <t>ワ</t>
    </rPh>
    <phoneticPr fontId="5"/>
  </si>
  <si>
    <t xml:space="preserve">　近年の経営状況については、新型コロナウイルス感染症の感染拡大に大きく影響を受けており、非常に分かりずらい面がありますが、医師が減少傾向にあるため患者数が減少し、医業収益も減収傾向にあることが大きな問題です。最重要課題として医師の確保に努め、患者数の増加、医業収益の増加に努めていきます。
　また、老朽化の状況については、施設の老朽化が著しいため、新病院建設に向けた検討を行っています。
　今後も、地域住民が求める医療を安定的に継続して提供していけるように、新病院建設に向けた検討を重ねながら、健全経営に努めていきます。
</t>
    <rPh sb="1" eb="3">
      <t>キンネン</t>
    </rPh>
    <rPh sb="4" eb="6">
      <t>ケイエイ</t>
    </rPh>
    <rPh sb="6" eb="8">
      <t>ジョウキョウ</t>
    </rPh>
    <rPh sb="14" eb="16">
      <t>シンガタ</t>
    </rPh>
    <rPh sb="23" eb="26">
      <t>カンセンショウ</t>
    </rPh>
    <rPh sb="27" eb="31">
      <t>カンセンカクダイ</t>
    </rPh>
    <rPh sb="32" eb="33">
      <t>オオ</t>
    </rPh>
    <rPh sb="35" eb="37">
      <t>エイキョウ</t>
    </rPh>
    <rPh sb="38" eb="39">
      <t>ウ</t>
    </rPh>
    <rPh sb="44" eb="46">
      <t>ヒジョウ</t>
    </rPh>
    <rPh sb="47" eb="48">
      <t>ワ</t>
    </rPh>
    <rPh sb="53" eb="54">
      <t>メン</t>
    </rPh>
    <rPh sb="61" eb="63">
      <t>イシ</t>
    </rPh>
    <rPh sb="64" eb="68">
      <t>ゲンショウケイコウ</t>
    </rPh>
    <rPh sb="73" eb="75">
      <t>カンジャ</t>
    </rPh>
    <rPh sb="75" eb="76">
      <t>スウ</t>
    </rPh>
    <rPh sb="77" eb="79">
      <t>ゲンショウ</t>
    </rPh>
    <rPh sb="81" eb="85">
      <t>イギョウシュウエキ</t>
    </rPh>
    <rPh sb="86" eb="88">
      <t>ゲンシュウ</t>
    </rPh>
    <rPh sb="88" eb="90">
      <t>ケイコウ</t>
    </rPh>
    <rPh sb="96" eb="97">
      <t>オオ</t>
    </rPh>
    <rPh sb="99" eb="101">
      <t>モンダイ</t>
    </rPh>
    <rPh sb="112" eb="114">
      <t>イシ</t>
    </rPh>
    <rPh sb="118" eb="119">
      <t>ツト</t>
    </rPh>
    <rPh sb="128" eb="130">
      <t>イギョウ</t>
    </rPh>
    <rPh sb="136" eb="137">
      <t>ツト</t>
    </rPh>
    <rPh sb="149" eb="152">
      <t>ロウキュウカ</t>
    </rPh>
    <rPh sb="153" eb="155">
      <t>ジョウキョウ</t>
    </rPh>
    <rPh sb="161" eb="163">
      <t>シセツ</t>
    </rPh>
    <rPh sb="174" eb="177">
      <t>シンビョウイン</t>
    </rPh>
    <rPh sb="177" eb="179">
      <t>ケンセツ</t>
    </rPh>
    <rPh sb="180" eb="181">
      <t>ム</t>
    </rPh>
    <rPh sb="183" eb="185">
      <t>ケントウ</t>
    </rPh>
    <rPh sb="186" eb="187">
      <t>オコナ</t>
    </rPh>
    <rPh sb="229" eb="232">
      <t>シンビョウイン</t>
    </rPh>
    <rPh sb="232" eb="234">
      <t>ケンセツ</t>
    </rPh>
    <rPh sb="235" eb="236">
      <t>ム</t>
    </rPh>
    <rPh sb="238" eb="240">
      <t>ケントウ</t>
    </rPh>
    <rPh sb="241" eb="242">
      <t>カサ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</si>
</sst>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shrinkToFit="1"/>
    </xf>
    <xf numFmtId="0" fontId="8" fillId="0" borderId="1" xfId="0" applyFont="1" applyBorder="1" applyAlignment="1">
      <alignment horizontal="left" shrinkToFit="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5" fillId="0" borderId="5"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15" fillId="0" borderId="0" xfId="0" applyFont="1" applyFill="1" applyAlignment="1">
      <alignment horizontal="left" vertical="center" shrinkToFit="1"/>
    </xf>
    <xf numFmtId="0" fontId="15" fillId="0" borderId="9" xfId="0" applyFont="1"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81.7</c:v>
                </c:pt>
                <c:pt idx="1">
                  <c:v>76.400000000000006</c:v>
                </c:pt>
                <c:pt idx="2">
                  <c:v>72.599999999999994</c:v>
                </c:pt>
                <c:pt idx="3">
                  <c:v>67.7</c:v>
                </c:pt>
                <c:pt idx="4">
                  <c:v>68.400000000000006</c:v>
                </c:pt>
              </c:numCache>
            </c:numRef>
          </c:val>
          <c:extLst>
            <c:ext xmlns:c16="http://schemas.microsoft.com/office/drawing/2014/chart" uri="{C3380CC4-5D6E-409C-BE32-E72D297353CC}">
              <c16:uniqueId val="{00000000-A18F-464A-AE8C-A6F2180C509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A18F-464A-AE8C-A6F2180C509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12471</c:v>
                </c:pt>
                <c:pt idx="1">
                  <c:v>12902</c:v>
                </c:pt>
                <c:pt idx="2">
                  <c:v>12851</c:v>
                </c:pt>
                <c:pt idx="3">
                  <c:v>13038</c:v>
                </c:pt>
                <c:pt idx="4">
                  <c:v>14083</c:v>
                </c:pt>
              </c:numCache>
            </c:numRef>
          </c:val>
          <c:extLst>
            <c:ext xmlns:c16="http://schemas.microsoft.com/office/drawing/2014/chart" uri="{C3380CC4-5D6E-409C-BE32-E72D297353CC}">
              <c16:uniqueId val="{00000000-073B-4AC1-BE42-E8BB0FF74EE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073B-4AC1-BE42-E8BB0FF74EE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37271</c:v>
                </c:pt>
                <c:pt idx="1">
                  <c:v>37111</c:v>
                </c:pt>
                <c:pt idx="2">
                  <c:v>37881</c:v>
                </c:pt>
                <c:pt idx="3">
                  <c:v>37921</c:v>
                </c:pt>
                <c:pt idx="4">
                  <c:v>38109</c:v>
                </c:pt>
              </c:numCache>
            </c:numRef>
          </c:val>
          <c:extLst>
            <c:ext xmlns:c16="http://schemas.microsoft.com/office/drawing/2014/chart" uri="{C3380CC4-5D6E-409C-BE32-E72D297353CC}">
              <c16:uniqueId val="{00000000-AEE5-45DE-A7B8-2CAF70499CB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AEE5-45DE-A7B8-2CAF70499CB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65.599999999999994</c:v>
                </c:pt>
                <c:pt idx="1">
                  <c:v>72.099999999999994</c:v>
                </c:pt>
                <c:pt idx="2">
                  <c:v>80.3</c:v>
                </c:pt>
                <c:pt idx="3">
                  <c:v>82.8</c:v>
                </c:pt>
                <c:pt idx="4">
                  <c:v>82.6</c:v>
                </c:pt>
              </c:numCache>
            </c:numRef>
          </c:val>
          <c:extLst>
            <c:ext xmlns:c16="http://schemas.microsoft.com/office/drawing/2014/chart" uri="{C3380CC4-5D6E-409C-BE32-E72D297353CC}">
              <c16:uniqueId val="{00000000-05A6-470A-A6EE-EF7CBD6A45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05A6-470A-A6EE-EF7CBD6A45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89.1</c:v>
                </c:pt>
                <c:pt idx="1">
                  <c:v>87.1</c:v>
                </c:pt>
                <c:pt idx="2">
                  <c:v>83.5</c:v>
                </c:pt>
                <c:pt idx="3">
                  <c:v>82</c:v>
                </c:pt>
                <c:pt idx="4">
                  <c:v>83.4</c:v>
                </c:pt>
              </c:numCache>
            </c:numRef>
          </c:val>
          <c:extLst>
            <c:ext xmlns:c16="http://schemas.microsoft.com/office/drawing/2014/chart" uri="{C3380CC4-5D6E-409C-BE32-E72D297353CC}">
              <c16:uniqueId val="{00000000-D7FB-4676-902F-A207B12A89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D7FB-4676-902F-A207B12A89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94.3</c:v>
                </c:pt>
                <c:pt idx="1">
                  <c:v>92.6</c:v>
                </c:pt>
                <c:pt idx="2">
                  <c:v>89.3</c:v>
                </c:pt>
                <c:pt idx="3">
                  <c:v>88.3</c:v>
                </c:pt>
                <c:pt idx="4">
                  <c:v>89.4</c:v>
                </c:pt>
              </c:numCache>
            </c:numRef>
          </c:val>
          <c:extLst>
            <c:ext xmlns:c16="http://schemas.microsoft.com/office/drawing/2014/chart" uri="{C3380CC4-5D6E-409C-BE32-E72D297353CC}">
              <c16:uniqueId val="{00000000-7902-4BF8-8263-AEBF428F1F4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7902-4BF8-8263-AEBF428F1F4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98.2</c:v>
                </c:pt>
                <c:pt idx="1">
                  <c:v>96.4</c:v>
                </c:pt>
                <c:pt idx="2">
                  <c:v>96.6</c:v>
                </c:pt>
                <c:pt idx="3">
                  <c:v>98.2</c:v>
                </c:pt>
                <c:pt idx="4">
                  <c:v>97.8</c:v>
                </c:pt>
              </c:numCache>
            </c:numRef>
          </c:val>
          <c:extLst>
            <c:ext xmlns:c16="http://schemas.microsoft.com/office/drawing/2014/chart" uri="{C3380CC4-5D6E-409C-BE32-E72D297353CC}">
              <c16:uniqueId val="{00000000-5BC0-4FA9-8C3C-8E7CB4426A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5BC0-4FA9-8C3C-8E7CB4426A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73.8</c:v>
                </c:pt>
                <c:pt idx="1">
                  <c:v>74.599999999999994</c:v>
                </c:pt>
                <c:pt idx="2">
                  <c:v>73</c:v>
                </c:pt>
                <c:pt idx="3">
                  <c:v>75</c:v>
                </c:pt>
                <c:pt idx="4">
                  <c:v>74.7</c:v>
                </c:pt>
              </c:numCache>
            </c:numRef>
          </c:val>
          <c:extLst>
            <c:ext xmlns:c16="http://schemas.microsoft.com/office/drawing/2014/chart" uri="{C3380CC4-5D6E-409C-BE32-E72D297353CC}">
              <c16:uniqueId val="{00000000-BA88-40FA-9CF4-A6A71625EF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BA88-40FA-9CF4-A6A71625EFB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71.400000000000006</c:v>
                </c:pt>
                <c:pt idx="1">
                  <c:v>71.900000000000006</c:v>
                </c:pt>
                <c:pt idx="2">
                  <c:v>73</c:v>
                </c:pt>
                <c:pt idx="3">
                  <c:v>76.7</c:v>
                </c:pt>
                <c:pt idx="4">
                  <c:v>70.2</c:v>
                </c:pt>
              </c:numCache>
            </c:numRef>
          </c:val>
          <c:extLst>
            <c:ext xmlns:c16="http://schemas.microsoft.com/office/drawing/2014/chart" uri="{C3380CC4-5D6E-409C-BE32-E72D297353CC}">
              <c16:uniqueId val="{00000000-3BEC-4027-9512-40F327DF98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3BEC-4027-9512-40F327DF98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32268557</c:v>
                </c:pt>
                <c:pt idx="1">
                  <c:v>33162633</c:v>
                </c:pt>
                <c:pt idx="2">
                  <c:v>34418373</c:v>
                </c:pt>
                <c:pt idx="3">
                  <c:v>34777167</c:v>
                </c:pt>
                <c:pt idx="4">
                  <c:v>35254040</c:v>
                </c:pt>
              </c:numCache>
            </c:numRef>
          </c:val>
          <c:extLst>
            <c:ext xmlns:c16="http://schemas.microsoft.com/office/drawing/2014/chart" uri="{C3380CC4-5D6E-409C-BE32-E72D297353CC}">
              <c16:uniqueId val="{00000000-84E0-4B34-BFF4-6D5ED8580E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84E0-4B34-BFF4-6D5ED8580E9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18.100000000000001</c:v>
                </c:pt>
                <c:pt idx="1">
                  <c:v>17.8</c:v>
                </c:pt>
                <c:pt idx="2">
                  <c:v>16.600000000000001</c:v>
                </c:pt>
                <c:pt idx="3">
                  <c:v>16.100000000000001</c:v>
                </c:pt>
                <c:pt idx="4">
                  <c:v>16.899999999999999</c:v>
                </c:pt>
              </c:numCache>
            </c:numRef>
          </c:val>
          <c:extLst>
            <c:ext xmlns:c16="http://schemas.microsoft.com/office/drawing/2014/chart" uri="{C3380CC4-5D6E-409C-BE32-E72D297353CC}">
              <c16:uniqueId val="{00000000-DAA6-4A88-AE32-C3A53BF4CA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DAA6-4A88-AE32-C3A53BF4CA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52.8</c:v>
                </c:pt>
                <c:pt idx="1">
                  <c:v>54.4</c:v>
                </c:pt>
                <c:pt idx="2">
                  <c:v>60.8</c:v>
                </c:pt>
                <c:pt idx="3">
                  <c:v>60.9</c:v>
                </c:pt>
                <c:pt idx="4">
                  <c:v>60.2</c:v>
                </c:pt>
              </c:numCache>
            </c:numRef>
          </c:val>
          <c:extLst>
            <c:ext xmlns:c16="http://schemas.microsoft.com/office/drawing/2014/chart" uri="{C3380CC4-5D6E-409C-BE32-E72D297353CC}">
              <c16:uniqueId val="{00000000-274B-42A3-B519-23BBDFEC1E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274B-42A3-B519-23BBDFEC1E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W55" zoomScale="115" zoomScaleNormal="115" zoomScaleSheetLayoutView="70" workbookViewId="0">
      <selection activeCell="OI48" sqref="OI4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c r="NT2" s="127"/>
      <c r="NU2" s="127"/>
      <c r="NV2" s="127"/>
      <c r="NW2" s="127"/>
      <c r="NX2" s="127"/>
    </row>
    <row r="3" spans="1:388" ht="9.75" customHeight="1" x14ac:dyDescent="0.15">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c r="NT3" s="127"/>
      <c r="NU3" s="127"/>
      <c r="NV3" s="127"/>
      <c r="NW3" s="127"/>
      <c r="NX3" s="127"/>
    </row>
    <row r="4" spans="1:388" ht="9.75" customHeight="1" x14ac:dyDescent="0.15">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c r="NT4" s="127"/>
      <c r="NU4" s="127"/>
      <c r="NV4" s="127"/>
      <c r="NW4" s="127"/>
      <c r="NX4" s="12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28" t="str">
        <f>データ!H6</f>
        <v>山形県北村山公立病院組合　北村山公立病院</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9" t="s">
        <v>9</v>
      </c>
      <c r="NK7" s="130"/>
      <c r="NL7" s="130"/>
      <c r="NM7" s="130"/>
      <c r="NN7" s="130"/>
      <c r="NO7" s="130"/>
      <c r="NP7" s="130"/>
      <c r="NQ7" s="130"/>
      <c r="NR7" s="130"/>
      <c r="NS7" s="130"/>
      <c r="NT7" s="130"/>
      <c r="NU7" s="130"/>
      <c r="NV7" s="130"/>
      <c r="NW7" s="131"/>
      <c r="NX7" s="3"/>
    </row>
    <row r="8" spans="1:388" ht="18.75" customHeight="1" x14ac:dyDescent="0.15">
      <c r="A8" s="2"/>
      <c r="B8" s="109" t="str">
        <f>データ!K6</f>
        <v>当然財務</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300床以上～400床未満</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非設置</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f>データ!Z6</f>
        <v>300</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t="str">
        <f>データ!AA6</f>
        <v>-</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t="str">
        <f>データ!AB6</f>
        <v>-</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5" t="s">
        <v>10</v>
      </c>
      <c r="NK8" s="126"/>
      <c r="NL8" s="119" t="s">
        <v>11</v>
      </c>
      <c r="NM8" s="119"/>
      <c r="NN8" s="119"/>
      <c r="NO8" s="119"/>
      <c r="NP8" s="119"/>
      <c r="NQ8" s="119"/>
      <c r="NR8" s="119"/>
      <c r="NS8" s="119"/>
      <c r="NT8" s="119"/>
      <c r="NU8" s="119"/>
      <c r="NV8" s="119"/>
      <c r="NW8" s="120"/>
      <c r="NX8" s="3"/>
    </row>
    <row r="9" spans="1:388" ht="18.75" customHeight="1" x14ac:dyDescent="0.15">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1" t="s">
        <v>20</v>
      </c>
      <c r="NK9" s="122"/>
      <c r="NL9" s="123" t="s">
        <v>21</v>
      </c>
      <c r="NM9" s="123"/>
      <c r="NN9" s="123"/>
      <c r="NO9" s="123"/>
      <c r="NP9" s="123"/>
      <c r="NQ9" s="123"/>
      <c r="NR9" s="123"/>
      <c r="NS9" s="123"/>
      <c r="NT9" s="123"/>
      <c r="NU9" s="123"/>
      <c r="NV9" s="123"/>
      <c r="NW9" s="124"/>
      <c r="NX9" s="3"/>
    </row>
    <row r="10" spans="1:388" ht="18.75" customHeight="1" x14ac:dyDescent="0.15">
      <c r="A10" s="2"/>
      <c r="B10" s="109" t="str">
        <f>データ!P6</f>
        <v>直営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19</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ド 透 訓</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救 臨</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t="str">
        <f>データ!AC6</f>
        <v>-</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t="str">
        <f>データ!AD6</f>
        <v>-</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300</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7" t="s">
        <v>22</v>
      </c>
      <c r="NK10" s="118"/>
      <c r="NL10" s="112" t="s">
        <v>23</v>
      </c>
      <c r="NM10" s="112"/>
      <c r="NN10" s="112"/>
      <c r="NO10" s="112"/>
      <c r="NP10" s="112"/>
      <c r="NQ10" s="112"/>
      <c r="NR10" s="112"/>
      <c r="NS10" s="112"/>
      <c r="NT10" s="112"/>
      <c r="NU10" s="112"/>
      <c r="NV10" s="112"/>
      <c r="NW10" s="113"/>
      <c r="NX10" s="3"/>
    </row>
    <row r="11" spans="1:388" ht="18.75" customHeight="1" x14ac:dyDescent="0.15">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8"/>
      <c r="NJ11" s="3"/>
      <c r="NK11" s="3"/>
      <c r="NL11" s="3"/>
      <c r="NM11" s="3"/>
      <c r="NN11" s="3"/>
      <c r="NO11" s="3"/>
      <c r="NP11" s="3"/>
      <c r="NQ11" s="3"/>
      <c r="NR11" s="3"/>
      <c r="NS11" s="3"/>
      <c r="NT11" s="3"/>
      <c r="NU11" s="3"/>
      <c r="NV11" s="3"/>
      <c r="NW11" s="3"/>
      <c r="NX11" s="3"/>
    </row>
    <row r="12" spans="1:388" ht="18.75" customHeight="1" x14ac:dyDescent="0.15">
      <c r="A12" s="2"/>
      <c r="B12" s="93" t="str">
        <f>データ!U6</f>
        <v>-</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23099</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非該当</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非該当</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１０：１</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f>データ!AF6</f>
        <v>247</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t="str">
        <f>データ!AG6</f>
        <v>-</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247</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77" t="s">
        <v>34</v>
      </c>
      <c r="NK14" s="77"/>
      <c r="NL14" s="77"/>
      <c r="NM14" s="77"/>
      <c r="NN14" s="77"/>
      <c r="NO14" s="77"/>
      <c r="NP14" s="77"/>
      <c r="NQ14" s="77"/>
      <c r="NR14" s="77"/>
      <c r="NS14" s="77"/>
      <c r="NT14" s="77"/>
      <c r="NU14" s="77"/>
      <c r="NV14" s="77"/>
      <c r="NW14" s="77"/>
      <c r="NX14" s="7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77"/>
      <c r="NK15" s="77"/>
      <c r="NL15" s="77"/>
      <c r="NM15" s="77"/>
      <c r="NN15" s="77"/>
      <c r="NO15" s="77"/>
      <c r="NP15" s="77"/>
      <c r="NQ15" s="77"/>
      <c r="NR15" s="77"/>
      <c r="NS15" s="77"/>
      <c r="NT15" s="77"/>
      <c r="NU15" s="77"/>
      <c r="NV15" s="77"/>
      <c r="NW15" s="77"/>
      <c r="NX15" s="77"/>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97" t="s">
        <v>36</v>
      </c>
      <c r="NK16" s="98"/>
      <c r="NL16" s="98"/>
      <c r="NM16" s="98"/>
      <c r="NN16" s="99"/>
      <c r="NO16" s="100" t="s">
        <v>37</v>
      </c>
      <c r="NP16" s="101"/>
      <c r="NQ16" s="101"/>
      <c r="NR16" s="101"/>
      <c r="NS16" s="102"/>
      <c r="NT16" s="100" t="s">
        <v>38</v>
      </c>
      <c r="NU16" s="101"/>
      <c r="NV16" s="101"/>
      <c r="NW16" s="101"/>
      <c r="NX16" s="102"/>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40</v>
      </c>
      <c r="NP18" s="86"/>
      <c r="NQ18" s="86"/>
      <c r="NR18" s="89" t="s">
        <v>41</v>
      </c>
      <c r="NS18" s="90"/>
      <c r="NT18" s="85" t="s">
        <v>40</v>
      </c>
      <c r="NU18" s="86"/>
      <c r="NV18" s="86"/>
      <c r="NW18" s="89" t="s">
        <v>41</v>
      </c>
      <c r="NX18" s="90"/>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77" t="s">
        <v>44</v>
      </c>
      <c r="NK20" s="77"/>
      <c r="NL20" s="77"/>
      <c r="NM20" s="77"/>
      <c r="NN20" s="77"/>
      <c r="NO20" s="77"/>
      <c r="NP20" s="77"/>
      <c r="NQ20" s="77"/>
      <c r="NR20" s="77"/>
      <c r="NS20" s="77"/>
      <c r="NT20" s="77"/>
      <c r="NU20" s="77"/>
      <c r="NV20" s="77"/>
      <c r="NW20" s="77"/>
      <c r="NX20" s="77"/>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78"/>
      <c r="NK21" s="78"/>
      <c r="NL21" s="78"/>
      <c r="NM21" s="78"/>
      <c r="NN21" s="78"/>
      <c r="NO21" s="78"/>
      <c r="NP21" s="78"/>
      <c r="NQ21" s="78"/>
      <c r="NR21" s="78"/>
      <c r="NS21" s="78"/>
      <c r="NT21" s="78"/>
      <c r="NU21" s="78"/>
      <c r="NV21" s="78"/>
      <c r="NW21" s="78"/>
      <c r="NX21" s="78"/>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186</v>
      </c>
      <c r="NK22" s="141"/>
      <c r="NL22" s="141"/>
      <c r="NM22" s="141"/>
      <c r="NN22" s="141"/>
      <c r="NO22" s="141"/>
      <c r="NP22" s="141"/>
      <c r="NQ22" s="141"/>
      <c r="NR22" s="141"/>
      <c r="NS22" s="141"/>
      <c r="NT22" s="141"/>
      <c r="NU22" s="141"/>
      <c r="NV22" s="141"/>
      <c r="NW22" s="141"/>
      <c r="NX22" s="142"/>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15">
      <c r="A33" s="2"/>
      <c r="B33" s="14"/>
      <c r="D33" s="2"/>
      <c r="E33" s="2"/>
      <c r="F33" s="2"/>
      <c r="G33" s="65" t="s">
        <v>58</v>
      </c>
      <c r="H33" s="65"/>
      <c r="I33" s="65"/>
      <c r="J33" s="65"/>
      <c r="K33" s="65"/>
      <c r="L33" s="65"/>
      <c r="M33" s="65"/>
      <c r="N33" s="65"/>
      <c r="O33" s="65"/>
      <c r="P33" s="69">
        <f>データ!AI7</f>
        <v>98.2</v>
      </c>
      <c r="Q33" s="70"/>
      <c r="R33" s="70"/>
      <c r="S33" s="70"/>
      <c r="T33" s="70"/>
      <c r="U33" s="70"/>
      <c r="V33" s="70"/>
      <c r="W33" s="70"/>
      <c r="X33" s="70"/>
      <c r="Y33" s="70"/>
      <c r="Z33" s="70"/>
      <c r="AA33" s="70"/>
      <c r="AB33" s="70"/>
      <c r="AC33" s="70"/>
      <c r="AD33" s="71"/>
      <c r="AE33" s="69">
        <f>データ!AJ7</f>
        <v>96.4</v>
      </c>
      <c r="AF33" s="70"/>
      <c r="AG33" s="70"/>
      <c r="AH33" s="70"/>
      <c r="AI33" s="70"/>
      <c r="AJ33" s="70"/>
      <c r="AK33" s="70"/>
      <c r="AL33" s="70"/>
      <c r="AM33" s="70"/>
      <c r="AN33" s="70"/>
      <c r="AO33" s="70"/>
      <c r="AP33" s="70"/>
      <c r="AQ33" s="70"/>
      <c r="AR33" s="70"/>
      <c r="AS33" s="71"/>
      <c r="AT33" s="69">
        <f>データ!AK7</f>
        <v>96.6</v>
      </c>
      <c r="AU33" s="70"/>
      <c r="AV33" s="70"/>
      <c r="AW33" s="70"/>
      <c r="AX33" s="70"/>
      <c r="AY33" s="70"/>
      <c r="AZ33" s="70"/>
      <c r="BA33" s="70"/>
      <c r="BB33" s="70"/>
      <c r="BC33" s="70"/>
      <c r="BD33" s="70"/>
      <c r="BE33" s="70"/>
      <c r="BF33" s="70"/>
      <c r="BG33" s="70"/>
      <c r="BH33" s="71"/>
      <c r="BI33" s="69">
        <f>データ!AL7</f>
        <v>98.2</v>
      </c>
      <c r="BJ33" s="70"/>
      <c r="BK33" s="70"/>
      <c r="BL33" s="70"/>
      <c r="BM33" s="70"/>
      <c r="BN33" s="70"/>
      <c r="BO33" s="70"/>
      <c r="BP33" s="70"/>
      <c r="BQ33" s="70"/>
      <c r="BR33" s="70"/>
      <c r="BS33" s="70"/>
      <c r="BT33" s="70"/>
      <c r="BU33" s="70"/>
      <c r="BV33" s="70"/>
      <c r="BW33" s="71"/>
      <c r="BX33" s="69">
        <f>データ!AM7</f>
        <v>97.8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94.3</v>
      </c>
      <c r="DE33" s="70"/>
      <c r="DF33" s="70"/>
      <c r="DG33" s="70"/>
      <c r="DH33" s="70"/>
      <c r="DI33" s="70"/>
      <c r="DJ33" s="70"/>
      <c r="DK33" s="70"/>
      <c r="DL33" s="70"/>
      <c r="DM33" s="70"/>
      <c r="DN33" s="70"/>
      <c r="DO33" s="70"/>
      <c r="DP33" s="70"/>
      <c r="DQ33" s="70"/>
      <c r="DR33" s="71"/>
      <c r="DS33" s="69">
        <f>データ!AU7</f>
        <v>92.6</v>
      </c>
      <c r="DT33" s="70"/>
      <c r="DU33" s="70"/>
      <c r="DV33" s="70"/>
      <c r="DW33" s="70"/>
      <c r="DX33" s="70"/>
      <c r="DY33" s="70"/>
      <c r="DZ33" s="70"/>
      <c r="EA33" s="70"/>
      <c r="EB33" s="70"/>
      <c r="EC33" s="70"/>
      <c r="ED33" s="70"/>
      <c r="EE33" s="70"/>
      <c r="EF33" s="70"/>
      <c r="EG33" s="71"/>
      <c r="EH33" s="69">
        <f>データ!AV7</f>
        <v>89.3</v>
      </c>
      <c r="EI33" s="70"/>
      <c r="EJ33" s="70"/>
      <c r="EK33" s="70"/>
      <c r="EL33" s="70"/>
      <c r="EM33" s="70"/>
      <c r="EN33" s="70"/>
      <c r="EO33" s="70"/>
      <c r="EP33" s="70"/>
      <c r="EQ33" s="70"/>
      <c r="ER33" s="70"/>
      <c r="ES33" s="70"/>
      <c r="ET33" s="70"/>
      <c r="EU33" s="70"/>
      <c r="EV33" s="71"/>
      <c r="EW33" s="69">
        <f>データ!AW7</f>
        <v>88.3</v>
      </c>
      <c r="EX33" s="70"/>
      <c r="EY33" s="70"/>
      <c r="EZ33" s="70"/>
      <c r="FA33" s="70"/>
      <c r="FB33" s="70"/>
      <c r="FC33" s="70"/>
      <c r="FD33" s="70"/>
      <c r="FE33" s="70"/>
      <c r="FF33" s="70"/>
      <c r="FG33" s="70"/>
      <c r="FH33" s="70"/>
      <c r="FI33" s="70"/>
      <c r="FJ33" s="70"/>
      <c r="FK33" s="71"/>
      <c r="FL33" s="69">
        <f>データ!AX7</f>
        <v>89.4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89.1</v>
      </c>
      <c r="GS33" s="70"/>
      <c r="GT33" s="70"/>
      <c r="GU33" s="70"/>
      <c r="GV33" s="70"/>
      <c r="GW33" s="70"/>
      <c r="GX33" s="70"/>
      <c r="GY33" s="70"/>
      <c r="GZ33" s="70"/>
      <c r="HA33" s="70"/>
      <c r="HB33" s="70"/>
      <c r="HC33" s="70"/>
      <c r="HD33" s="70"/>
      <c r="HE33" s="70"/>
      <c r="HF33" s="71"/>
      <c r="HG33" s="69">
        <f>データ!BF7</f>
        <v>87.1</v>
      </c>
      <c r="HH33" s="70"/>
      <c r="HI33" s="70"/>
      <c r="HJ33" s="70"/>
      <c r="HK33" s="70"/>
      <c r="HL33" s="70"/>
      <c r="HM33" s="70"/>
      <c r="HN33" s="70"/>
      <c r="HO33" s="70"/>
      <c r="HP33" s="70"/>
      <c r="HQ33" s="70"/>
      <c r="HR33" s="70"/>
      <c r="HS33" s="70"/>
      <c r="HT33" s="70"/>
      <c r="HU33" s="71"/>
      <c r="HV33" s="69">
        <f>データ!BG7</f>
        <v>83.5</v>
      </c>
      <c r="HW33" s="70"/>
      <c r="HX33" s="70"/>
      <c r="HY33" s="70"/>
      <c r="HZ33" s="70"/>
      <c r="IA33" s="70"/>
      <c r="IB33" s="70"/>
      <c r="IC33" s="70"/>
      <c r="ID33" s="70"/>
      <c r="IE33" s="70"/>
      <c r="IF33" s="70"/>
      <c r="IG33" s="70"/>
      <c r="IH33" s="70"/>
      <c r="II33" s="70"/>
      <c r="IJ33" s="71"/>
      <c r="IK33" s="69">
        <f>データ!BH7</f>
        <v>82</v>
      </c>
      <c r="IL33" s="70"/>
      <c r="IM33" s="70"/>
      <c r="IN33" s="70"/>
      <c r="IO33" s="70"/>
      <c r="IP33" s="70"/>
      <c r="IQ33" s="70"/>
      <c r="IR33" s="70"/>
      <c r="IS33" s="70"/>
      <c r="IT33" s="70"/>
      <c r="IU33" s="70"/>
      <c r="IV33" s="70"/>
      <c r="IW33" s="70"/>
      <c r="IX33" s="70"/>
      <c r="IY33" s="71"/>
      <c r="IZ33" s="69">
        <f>データ!BI7</f>
        <v>83.4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81.7</v>
      </c>
      <c r="KG33" s="70"/>
      <c r="KH33" s="70"/>
      <c r="KI33" s="70"/>
      <c r="KJ33" s="70"/>
      <c r="KK33" s="70"/>
      <c r="KL33" s="70"/>
      <c r="KM33" s="70"/>
      <c r="KN33" s="70"/>
      <c r="KO33" s="70"/>
      <c r="KP33" s="70"/>
      <c r="KQ33" s="70"/>
      <c r="KR33" s="70"/>
      <c r="KS33" s="70"/>
      <c r="KT33" s="71"/>
      <c r="KU33" s="69">
        <f>データ!BQ7</f>
        <v>76.400000000000006</v>
      </c>
      <c r="KV33" s="70"/>
      <c r="KW33" s="70"/>
      <c r="KX33" s="70"/>
      <c r="KY33" s="70"/>
      <c r="KZ33" s="70"/>
      <c r="LA33" s="70"/>
      <c r="LB33" s="70"/>
      <c r="LC33" s="70"/>
      <c r="LD33" s="70"/>
      <c r="LE33" s="70"/>
      <c r="LF33" s="70"/>
      <c r="LG33" s="70"/>
      <c r="LH33" s="70"/>
      <c r="LI33" s="71"/>
      <c r="LJ33" s="69">
        <f>データ!BR7</f>
        <v>72.599999999999994</v>
      </c>
      <c r="LK33" s="70"/>
      <c r="LL33" s="70"/>
      <c r="LM33" s="70"/>
      <c r="LN33" s="70"/>
      <c r="LO33" s="70"/>
      <c r="LP33" s="70"/>
      <c r="LQ33" s="70"/>
      <c r="LR33" s="70"/>
      <c r="LS33" s="70"/>
      <c r="LT33" s="70"/>
      <c r="LU33" s="70"/>
      <c r="LV33" s="70"/>
      <c r="LW33" s="70"/>
      <c r="LX33" s="71"/>
      <c r="LY33" s="69">
        <f>データ!BS7</f>
        <v>67.7</v>
      </c>
      <c r="LZ33" s="70"/>
      <c r="MA33" s="70"/>
      <c r="MB33" s="70"/>
      <c r="MC33" s="70"/>
      <c r="MD33" s="70"/>
      <c r="ME33" s="70"/>
      <c r="MF33" s="70"/>
      <c r="MG33" s="70"/>
      <c r="MH33" s="70"/>
      <c r="MI33" s="70"/>
      <c r="MJ33" s="70"/>
      <c r="MK33" s="70"/>
      <c r="ML33" s="70"/>
      <c r="MM33" s="71"/>
      <c r="MN33" s="69">
        <f>データ!BT7</f>
        <v>68.400000000000006</v>
      </c>
      <c r="MO33" s="70"/>
      <c r="MP33" s="70"/>
      <c r="MQ33" s="70"/>
      <c r="MR33" s="70"/>
      <c r="MS33" s="70"/>
      <c r="MT33" s="70"/>
      <c r="MU33" s="70"/>
      <c r="MV33" s="70"/>
      <c r="MW33" s="70"/>
      <c r="MX33" s="70"/>
      <c r="MY33" s="70"/>
      <c r="MZ33" s="70"/>
      <c r="NA33" s="70"/>
      <c r="NB33" s="7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77" t="s">
        <v>62</v>
      </c>
      <c r="NK35" s="77"/>
      <c r="NL35" s="77"/>
      <c r="NM35" s="77"/>
      <c r="NN35" s="77"/>
      <c r="NO35" s="77"/>
      <c r="NP35" s="77"/>
      <c r="NQ35" s="77"/>
      <c r="NR35" s="77"/>
      <c r="NS35" s="77"/>
      <c r="NT35" s="77"/>
      <c r="NU35" s="77"/>
      <c r="NV35" s="77"/>
      <c r="NW35" s="77"/>
      <c r="NX35" s="77"/>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78"/>
      <c r="NK36" s="78"/>
      <c r="NL36" s="78"/>
      <c r="NM36" s="78"/>
      <c r="NN36" s="78"/>
      <c r="NO36" s="78"/>
      <c r="NP36" s="78"/>
      <c r="NQ36" s="78"/>
      <c r="NR36" s="78"/>
      <c r="NS36" s="78"/>
      <c r="NT36" s="78"/>
      <c r="NU36" s="78"/>
      <c r="NV36" s="78"/>
      <c r="NW36" s="78"/>
      <c r="NX36" s="78"/>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9" t="s">
        <v>65</v>
      </c>
      <c r="NK37" s="80"/>
      <c r="NL37" s="80"/>
      <c r="NM37" s="80"/>
      <c r="NN37" s="80"/>
      <c r="NO37" s="80"/>
      <c r="NP37" s="80"/>
      <c r="NQ37" s="80"/>
      <c r="NR37" s="80"/>
      <c r="NS37" s="80"/>
      <c r="NT37" s="80"/>
      <c r="NU37" s="80"/>
      <c r="NV37" s="80"/>
      <c r="NW37" s="80"/>
      <c r="NX37" s="81"/>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2"/>
      <c r="NK38" s="83"/>
      <c r="NL38" s="83"/>
      <c r="NM38" s="83"/>
      <c r="NN38" s="83"/>
      <c r="NO38" s="83"/>
      <c r="NP38" s="83"/>
      <c r="NQ38" s="83"/>
      <c r="NR38" s="83"/>
      <c r="NS38" s="83"/>
      <c r="NT38" s="83"/>
      <c r="NU38" s="83"/>
      <c r="NV38" s="83"/>
      <c r="NW38" s="83"/>
      <c r="NX38" s="84"/>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187</v>
      </c>
      <c r="NK39" s="144"/>
      <c r="NL39" s="144"/>
      <c r="NM39" s="144"/>
      <c r="NN39" s="144"/>
      <c r="NO39" s="144"/>
      <c r="NP39" s="144"/>
      <c r="NQ39" s="144"/>
      <c r="NR39" s="144"/>
      <c r="NS39" s="144"/>
      <c r="NT39" s="144"/>
      <c r="NU39" s="144"/>
      <c r="NV39" s="144"/>
      <c r="NW39" s="144"/>
      <c r="NX39" s="145"/>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9" t="s">
        <v>81</v>
      </c>
      <c r="NK52" s="150"/>
      <c r="NL52" s="150"/>
      <c r="NM52" s="150"/>
      <c r="NN52" s="150"/>
      <c r="NO52" s="150"/>
      <c r="NP52" s="150"/>
      <c r="NQ52" s="150"/>
      <c r="NR52" s="150"/>
      <c r="NS52" s="150"/>
      <c r="NT52" s="150"/>
      <c r="NU52" s="150"/>
      <c r="NV52" s="150"/>
      <c r="NW52" s="150"/>
      <c r="NX52" s="151"/>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52"/>
      <c r="NK53" s="153"/>
      <c r="NL53" s="153"/>
      <c r="NM53" s="153"/>
      <c r="NN53" s="153"/>
      <c r="NO53" s="153"/>
      <c r="NP53" s="153"/>
      <c r="NQ53" s="153"/>
      <c r="NR53" s="153"/>
      <c r="NS53" s="153"/>
      <c r="NT53" s="153"/>
      <c r="NU53" s="153"/>
      <c r="NV53" s="153"/>
      <c r="NW53" s="153"/>
      <c r="NX53" s="154"/>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143" t="s">
        <v>188</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37271</v>
      </c>
      <c r="Q55" s="67"/>
      <c r="R55" s="67"/>
      <c r="S55" s="67"/>
      <c r="T55" s="67"/>
      <c r="U55" s="67"/>
      <c r="V55" s="67"/>
      <c r="W55" s="67"/>
      <c r="X55" s="67"/>
      <c r="Y55" s="67"/>
      <c r="Z55" s="67"/>
      <c r="AA55" s="67"/>
      <c r="AB55" s="67"/>
      <c r="AC55" s="67"/>
      <c r="AD55" s="68"/>
      <c r="AE55" s="66">
        <f>データ!CB7</f>
        <v>37111</v>
      </c>
      <c r="AF55" s="67"/>
      <c r="AG55" s="67"/>
      <c r="AH55" s="67"/>
      <c r="AI55" s="67"/>
      <c r="AJ55" s="67"/>
      <c r="AK55" s="67"/>
      <c r="AL55" s="67"/>
      <c r="AM55" s="67"/>
      <c r="AN55" s="67"/>
      <c r="AO55" s="67"/>
      <c r="AP55" s="67"/>
      <c r="AQ55" s="67"/>
      <c r="AR55" s="67"/>
      <c r="AS55" s="68"/>
      <c r="AT55" s="66">
        <f>データ!CC7</f>
        <v>37881</v>
      </c>
      <c r="AU55" s="67"/>
      <c r="AV55" s="67"/>
      <c r="AW55" s="67"/>
      <c r="AX55" s="67"/>
      <c r="AY55" s="67"/>
      <c r="AZ55" s="67"/>
      <c r="BA55" s="67"/>
      <c r="BB55" s="67"/>
      <c r="BC55" s="67"/>
      <c r="BD55" s="67"/>
      <c r="BE55" s="67"/>
      <c r="BF55" s="67"/>
      <c r="BG55" s="67"/>
      <c r="BH55" s="68"/>
      <c r="BI55" s="66">
        <f>データ!CD7</f>
        <v>37921</v>
      </c>
      <c r="BJ55" s="67"/>
      <c r="BK55" s="67"/>
      <c r="BL55" s="67"/>
      <c r="BM55" s="67"/>
      <c r="BN55" s="67"/>
      <c r="BO55" s="67"/>
      <c r="BP55" s="67"/>
      <c r="BQ55" s="67"/>
      <c r="BR55" s="67"/>
      <c r="BS55" s="67"/>
      <c r="BT55" s="67"/>
      <c r="BU55" s="67"/>
      <c r="BV55" s="67"/>
      <c r="BW55" s="68"/>
      <c r="BX55" s="66">
        <f>データ!CE7</f>
        <v>38109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12471</v>
      </c>
      <c r="DE55" s="67"/>
      <c r="DF55" s="67"/>
      <c r="DG55" s="67"/>
      <c r="DH55" s="67"/>
      <c r="DI55" s="67"/>
      <c r="DJ55" s="67"/>
      <c r="DK55" s="67"/>
      <c r="DL55" s="67"/>
      <c r="DM55" s="67"/>
      <c r="DN55" s="67"/>
      <c r="DO55" s="67"/>
      <c r="DP55" s="67"/>
      <c r="DQ55" s="67"/>
      <c r="DR55" s="68"/>
      <c r="DS55" s="66">
        <f>データ!CM7</f>
        <v>12902</v>
      </c>
      <c r="DT55" s="67"/>
      <c r="DU55" s="67"/>
      <c r="DV55" s="67"/>
      <c r="DW55" s="67"/>
      <c r="DX55" s="67"/>
      <c r="DY55" s="67"/>
      <c r="DZ55" s="67"/>
      <c r="EA55" s="67"/>
      <c r="EB55" s="67"/>
      <c r="EC55" s="67"/>
      <c r="ED55" s="67"/>
      <c r="EE55" s="67"/>
      <c r="EF55" s="67"/>
      <c r="EG55" s="68"/>
      <c r="EH55" s="66">
        <f>データ!CN7</f>
        <v>12851</v>
      </c>
      <c r="EI55" s="67"/>
      <c r="EJ55" s="67"/>
      <c r="EK55" s="67"/>
      <c r="EL55" s="67"/>
      <c r="EM55" s="67"/>
      <c r="EN55" s="67"/>
      <c r="EO55" s="67"/>
      <c r="EP55" s="67"/>
      <c r="EQ55" s="67"/>
      <c r="ER55" s="67"/>
      <c r="ES55" s="67"/>
      <c r="ET55" s="67"/>
      <c r="EU55" s="67"/>
      <c r="EV55" s="68"/>
      <c r="EW55" s="66">
        <f>データ!CO7</f>
        <v>13038</v>
      </c>
      <c r="EX55" s="67"/>
      <c r="EY55" s="67"/>
      <c r="EZ55" s="67"/>
      <c r="FA55" s="67"/>
      <c r="FB55" s="67"/>
      <c r="FC55" s="67"/>
      <c r="FD55" s="67"/>
      <c r="FE55" s="67"/>
      <c r="FF55" s="67"/>
      <c r="FG55" s="67"/>
      <c r="FH55" s="67"/>
      <c r="FI55" s="67"/>
      <c r="FJ55" s="67"/>
      <c r="FK55" s="68"/>
      <c r="FL55" s="66">
        <f>データ!CP7</f>
        <v>14083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52.8</v>
      </c>
      <c r="GS55" s="70"/>
      <c r="GT55" s="70"/>
      <c r="GU55" s="70"/>
      <c r="GV55" s="70"/>
      <c r="GW55" s="70"/>
      <c r="GX55" s="70"/>
      <c r="GY55" s="70"/>
      <c r="GZ55" s="70"/>
      <c r="HA55" s="70"/>
      <c r="HB55" s="70"/>
      <c r="HC55" s="70"/>
      <c r="HD55" s="70"/>
      <c r="HE55" s="70"/>
      <c r="HF55" s="71"/>
      <c r="HG55" s="69">
        <f>データ!CX7</f>
        <v>54.4</v>
      </c>
      <c r="HH55" s="70"/>
      <c r="HI55" s="70"/>
      <c r="HJ55" s="70"/>
      <c r="HK55" s="70"/>
      <c r="HL55" s="70"/>
      <c r="HM55" s="70"/>
      <c r="HN55" s="70"/>
      <c r="HO55" s="70"/>
      <c r="HP55" s="70"/>
      <c r="HQ55" s="70"/>
      <c r="HR55" s="70"/>
      <c r="HS55" s="70"/>
      <c r="HT55" s="70"/>
      <c r="HU55" s="71"/>
      <c r="HV55" s="69">
        <f>データ!CY7</f>
        <v>60.8</v>
      </c>
      <c r="HW55" s="70"/>
      <c r="HX55" s="70"/>
      <c r="HY55" s="70"/>
      <c r="HZ55" s="70"/>
      <c r="IA55" s="70"/>
      <c r="IB55" s="70"/>
      <c r="IC55" s="70"/>
      <c r="ID55" s="70"/>
      <c r="IE55" s="70"/>
      <c r="IF55" s="70"/>
      <c r="IG55" s="70"/>
      <c r="IH55" s="70"/>
      <c r="II55" s="70"/>
      <c r="IJ55" s="71"/>
      <c r="IK55" s="69">
        <f>データ!CZ7</f>
        <v>60.9</v>
      </c>
      <c r="IL55" s="70"/>
      <c r="IM55" s="70"/>
      <c r="IN55" s="70"/>
      <c r="IO55" s="70"/>
      <c r="IP55" s="70"/>
      <c r="IQ55" s="70"/>
      <c r="IR55" s="70"/>
      <c r="IS55" s="70"/>
      <c r="IT55" s="70"/>
      <c r="IU55" s="70"/>
      <c r="IV55" s="70"/>
      <c r="IW55" s="70"/>
      <c r="IX55" s="70"/>
      <c r="IY55" s="71"/>
      <c r="IZ55" s="69">
        <f>データ!DA7</f>
        <v>60.2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18.100000000000001</v>
      </c>
      <c r="KG55" s="70"/>
      <c r="KH55" s="70"/>
      <c r="KI55" s="70"/>
      <c r="KJ55" s="70"/>
      <c r="KK55" s="70"/>
      <c r="KL55" s="70"/>
      <c r="KM55" s="70"/>
      <c r="KN55" s="70"/>
      <c r="KO55" s="70"/>
      <c r="KP55" s="70"/>
      <c r="KQ55" s="70"/>
      <c r="KR55" s="70"/>
      <c r="KS55" s="70"/>
      <c r="KT55" s="71"/>
      <c r="KU55" s="69">
        <f>データ!DI7</f>
        <v>17.8</v>
      </c>
      <c r="KV55" s="70"/>
      <c r="KW55" s="70"/>
      <c r="KX55" s="70"/>
      <c r="KY55" s="70"/>
      <c r="KZ55" s="70"/>
      <c r="LA55" s="70"/>
      <c r="LB55" s="70"/>
      <c r="LC55" s="70"/>
      <c r="LD55" s="70"/>
      <c r="LE55" s="70"/>
      <c r="LF55" s="70"/>
      <c r="LG55" s="70"/>
      <c r="LH55" s="70"/>
      <c r="LI55" s="71"/>
      <c r="LJ55" s="69">
        <f>データ!DJ7</f>
        <v>16.600000000000001</v>
      </c>
      <c r="LK55" s="70"/>
      <c r="LL55" s="70"/>
      <c r="LM55" s="70"/>
      <c r="LN55" s="70"/>
      <c r="LO55" s="70"/>
      <c r="LP55" s="70"/>
      <c r="LQ55" s="70"/>
      <c r="LR55" s="70"/>
      <c r="LS55" s="70"/>
      <c r="LT55" s="70"/>
      <c r="LU55" s="70"/>
      <c r="LV55" s="70"/>
      <c r="LW55" s="70"/>
      <c r="LX55" s="71"/>
      <c r="LY55" s="69">
        <f>データ!DK7</f>
        <v>16.100000000000001</v>
      </c>
      <c r="LZ55" s="70"/>
      <c r="MA55" s="70"/>
      <c r="MB55" s="70"/>
      <c r="MC55" s="70"/>
      <c r="MD55" s="70"/>
      <c r="ME55" s="70"/>
      <c r="MF55" s="70"/>
      <c r="MG55" s="70"/>
      <c r="MH55" s="70"/>
      <c r="MI55" s="70"/>
      <c r="MJ55" s="70"/>
      <c r="MK55" s="70"/>
      <c r="ML55" s="70"/>
      <c r="MM55" s="71"/>
      <c r="MN55" s="69">
        <f>データ!DL7</f>
        <v>16.899999999999999</v>
      </c>
      <c r="MO55" s="70"/>
      <c r="MP55" s="70"/>
      <c r="MQ55" s="70"/>
      <c r="MR55" s="70"/>
      <c r="MS55" s="70"/>
      <c r="MT55" s="70"/>
      <c r="MU55" s="70"/>
      <c r="MV55" s="70"/>
      <c r="MW55" s="70"/>
      <c r="MX55" s="70"/>
      <c r="MY55" s="70"/>
      <c r="MZ55" s="70"/>
      <c r="NA55" s="70"/>
      <c r="NB55" s="71"/>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9" t="s">
        <v>87</v>
      </c>
      <c r="NK68" s="150"/>
      <c r="NL68" s="150"/>
      <c r="NM68" s="150"/>
      <c r="NN68" s="150"/>
      <c r="NO68" s="150"/>
      <c r="NP68" s="150"/>
      <c r="NQ68" s="150"/>
      <c r="NR68" s="150"/>
      <c r="NS68" s="150"/>
      <c r="NT68" s="150"/>
      <c r="NU68" s="150"/>
      <c r="NV68" s="150"/>
      <c r="NW68" s="150"/>
      <c r="NX68" s="151"/>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52"/>
      <c r="NK69" s="153"/>
      <c r="NL69" s="153"/>
      <c r="NM69" s="153"/>
      <c r="NN69" s="153"/>
      <c r="NO69" s="153"/>
      <c r="NP69" s="153"/>
      <c r="NQ69" s="153"/>
      <c r="NR69" s="153"/>
      <c r="NS69" s="153"/>
      <c r="NT69" s="153"/>
      <c r="NU69" s="153"/>
      <c r="NV69" s="153"/>
      <c r="NW69" s="153"/>
      <c r="NX69" s="154"/>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189</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65" t="s">
        <v>58</v>
      </c>
      <c r="H79" s="65"/>
      <c r="I79" s="65"/>
      <c r="J79" s="65"/>
      <c r="K79" s="65"/>
      <c r="L79" s="65"/>
      <c r="M79" s="65"/>
      <c r="N79" s="65"/>
      <c r="O79" s="65"/>
      <c r="P79" s="69">
        <f>データ!DS7</f>
        <v>65.599999999999994</v>
      </c>
      <c r="Q79" s="70"/>
      <c r="R79" s="70"/>
      <c r="S79" s="70"/>
      <c r="T79" s="70"/>
      <c r="U79" s="70"/>
      <c r="V79" s="70"/>
      <c r="W79" s="70"/>
      <c r="X79" s="70"/>
      <c r="Y79" s="70"/>
      <c r="Z79" s="70"/>
      <c r="AA79" s="70"/>
      <c r="AB79" s="70"/>
      <c r="AC79" s="70"/>
      <c r="AD79" s="71"/>
      <c r="AE79" s="69">
        <f>データ!DT7</f>
        <v>72.099999999999994</v>
      </c>
      <c r="AF79" s="70"/>
      <c r="AG79" s="70"/>
      <c r="AH79" s="70"/>
      <c r="AI79" s="70"/>
      <c r="AJ79" s="70"/>
      <c r="AK79" s="70"/>
      <c r="AL79" s="70"/>
      <c r="AM79" s="70"/>
      <c r="AN79" s="70"/>
      <c r="AO79" s="70"/>
      <c r="AP79" s="70"/>
      <c r="AQ79" s="70"/>
      <c r="AR79" s="70"/>
      <c r="AS79" s="71"/>
      <c r="AT79" s="69">
        <f>データ!DU7</f>
        <v>80.3</v>
      </c>
      <c r="AU79" s="70"/>
      <c r="AV79" s="70"/>
      <c r="AW79" s="70"/>
      <c r="AX79" s="70"/>
      <c r="AY79" s="70"/>
      <c r="AZ79" s="70"/>
      <c r="BA79" s="70"/>
      <c r="BB79" s="70"/>
      <c r="BC79" s="70"/>
      <c r="BD79" s="70"/>
      <c r="BE79" s="70"/>
      <c r="BF79" s="70"/>
      <c r="BG79" s="70"/>
      <c r="BH79" s="71"/>
      <c r="BI79" s="69">
        <f>データ!DV7</f>
        <v>82.8</v>
      </c>
      <c r="BJ79" s="70"/>
      <c r="BK79" s="70"/>
      <c r="BL79" s="70"/>
      <c r="BM79" s="70"/>
      <c r="BN79" s="70"/>
      <c r="BO79" s="70"/>
      <c r="BP79" s="70"/>
      <c r="BQ79" s="70"/>
      <c r="BR79" s="70"/>
      <c r="BS79" s="70"/>
      <c r="BT79" s="70"/>
      <c r="BU79" s="70"/>
      <c r="BV79" s="70"/>
      <c r="BW79" s="71"/>
      <c r="BX79" s="69">
        <f>データ!DW7</f>
        <v>82.6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73.8</v>
      </c>
      <c r="DH79" s="70"/>
      <c r="DI79" s="70"/>
      <c r="DJ79" s="70"/>
      <c r="DK79" s="70"/>
      <c r="DL79" s="70"/>
      <c r="DM79" s="70"/>
      <c r="DN79" s="70"/>
      <c r="DO79" s="70"/>
      <c r="DP79" s="70"/>
      <c r="DQ79" s="70"/>
      <c r="DR79" s="70"/>
      <c r="DS79" s="70"/>
      <c r="DT79" s="70"/>
      <c r="DU79" s="71"/>
      <c r="DV79" s="69">
        <f>データ!EE7</f>
        <v>74.599999999999994</v>
      </c>
      <c r="DW79" s="70"/>
      <c r="DX79" s="70"/>
      <c r="DY79" s="70"/>
      <c r="DZ79" s="70"/>
      <c r="EA79" s="70"/>
      <c r="EB79" s="70"/>
      <c r="EC79" s="70"/>
      <c r="ED79" s="70"/>
      <c r="EE79" s="70"/>
      <c r="EF79" s="70"/>
      <c r="EG79" s="70"/>
      <c r="EH79" s="70"/>
      <c r="EI79" s="70"/>
      <c r="EJ79" s="71"/>
      <c r="EK79" s="69">
        <f>データ!EF7</f>
        <v>73</v>
      </c>
      <c r="EL79" s="70"/>
      <c r="EM79" s="70"/>
      <c r="EN79" s="70"/>
      <c r="EO79" s="70"/>
      <c r="EP79" s="70"/>
      <c r="EQ79" s="70"/>
      <c r="ER79" s="70"/>
      <c r="ES79" s="70"/>
      <c r="ET79" s="70"/>
      <c r="EU79" s="70"/>
      <c r="EV79" s="70"/>
      <c r="EW79" s="70"/>
      <c r="EX79" s="70"/>
      <c r="EY79" s="71"/>
      <c r="EZ79" s="69">
        <f>データ!EG7</f>
        <v>75</v>
      </c>
      <c r="FA79" s="70"/>
      <c r="FB79" s="70"/>
      <c r="FC79" s="70"/>
      <c r="FD79" s="70"/>
      <c r="FE79" s="70"/>
      <c r="FF79" s="70"/>
      <c r="FG79" s="70"/>
      <c r="FH79" s="70"/>
      <c r="FI79" s="70"/>
      <c r="FJ79" s="70"/>
      <c r="FK79" s="70"/>
      <c r="FL79" s="70"/>
      <c r="FM79" s="70"/>
      <c r="FN79" s="71"/>
      <c r="FO79" s="69">
        <f>データ!EH7</f>
        <v>74.7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71.400000000000006</v>
      </c>
      <c r="GU79" s="70"/>
      <c r="GV79" s="70"/>
      <c r="GW79" s="70"/>
      <c r="GX79" s="70"/>
      <c r="GY79" s="70"/>
      <c r="GZ79" s="70"/>
      <c r="HA79" s="70"/>
      <c r="HB79" s="70"/>
      <c r="HC79" s="70"/>
      <c r="HD79" s="70"/>
      <c r="HE79" s="70"/>
      <c r="HF79" s="70"/>
      <c r="HG79" s="70"/>
      <c r="HH79" s="71"/>
      <c r="HI79" s="69">
        <f>データ!EP7</f>
        <v>71.900000000000006</v>
      </c>
      <c r="HJ79" s="70"/>
      <c r="HK79" s="70"/>
      <c r="HL79" s="70"/>
      <c r="HM79" s="70"/>
      <c r="HN79" s="70"/>
      <c r="HO79" s="70"/>
      <c r="HP79" s="70"/>
      <c r="HQ79" s="70"/>
      <c r="HR79" s="70"/>
      <c r="HS79" s="70"/>
      <c r="HT79" s="70"/>
      <c r="HU79" s="70"/>
      <c r="HV79" s="70"/>
      <c r="HW79" s="71"/>
      <c r="HX79" s="69">
        <f>データ!EQ7</f>
        <v>73</v>
      </c>
      <c r="HY79" s="70"/>
      <c r="HZ79" s="70"/>
      <c r="IA79" s="70"/>
      <c r="IB79" s="70"/>
      <c r="IC79" s="70"/>
      <c r="ID79" s="70"/>
      <c r="IE79" s="70"/>
      <c r="IF79" s="70"/>
      <c r="IG79" s="70"/>
      <c r="IH79" s="70"/>
      <c r="II79" s="70"/>
      <c r="IJ79" s="70"/>
      <c r="IK79" s="70"/>
      <c r="IL79" s="71"/>
      <c r="IM79" s="69">
        <f>データ!ER7</f>
        <v>76.7</v>
      </c>
      <c r="IN79" s="70"/>
      <c r="IO79" s="70"/>
      <c r="IP79" s="70"/>
      <c r="IQ79" s="70"/>
      <c r="IR79" s="70"/>
      <c r="IS79" s="70"/>
      <c r="IT79" s="70"/>
      <c r="IU79" s="70"/>
      <c r="IV79" s="70"/>
      <c r="IW79" s="70"/>
      <c r="IX79" s="70"/>
      <c r="IY79" s="70"/>
      <c r="IZ79" s="70"/>
      <c r="JA79" s="71"/>
      <c r="JB79" s="69">
        <f>データ!ES7</f>
        <v>70.2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32268557</v>
      </c>
      <c r="KH79" s="67"/>
      <c r="KI79" s="67"/>
      <c r="KJ79" s="67"/>
      <c r="KK79" s="67"/>
      <c r="KL79" s="67"/>
      <c r="KM79" s="67"/>
      <c r="KN79" s="67"/>
      <c r="KO79" s="67"/>
      <c r="KP79" s="67"/>
      <c r="KQ79" s="67"/>
      <c r="KR79" s="67"/>
      <c r="KS79" s="67"/>
      <c r="KT79" s="67"/>
      <c r="KU79" s="68"/>
      <c r="KV79" s="66">
        <f>データ!FA7</f>
        <v>33162633</v>
      </c>
      <c r="KW79" s="67"/>
      <c r="KX79" s="67"/>
      <c r="KY79" s="67"/>
      <c r="KZ79" s="67"/>
      <c r="LA79" s="67"/>
      <c r="LB79" s="67"/>
      <c r="LC79" s="67"/>
      <c r="LD79" s="67"/>
      <c r="LE79" s="67"/>
      <c r="LF79" s="67"/>
      <c r="LG79" s="67"/>
      <c r="LH79" s="67"/>
      <c r="LI79" s="67"/>
      <c r="LJ79" s="68"/>
      <c r="LK79" s="66">
        <f>データ!FB7</f>
        <v>34418373</v>
      </c>
      <c r="LL79" s="67"/>
      <c r="LM79" s="67"/>
      <c r="LN79" s="67"/>
      <c r="LO79" s="67"/>
      <c r="LP79" s="67"/>
      <c r="LQ79" s="67"/>
      <c r="LR79" s="67"/>
      <c r="LS79" s="67"/>
      <c r="LT79" s="67"/>
      <c r="LU79" s="67"/>
      <c r="LV79" s="67"/>
      <c r="LW79" s="67"/>
      <c r="LX79" s="67"/>
      <c r="LY79" s="68"/>
      <c r="LZ79" s="66">
        <f>データ!FC7</f>
        <v>34777167</v>
      </c>
      <c r="MA79" s="67"/>
      <c r="MB79" s="67"/>
      <c r="MC79" s="67"/>
      <c r="MD79" s="67"/>
      <c r="ME79" s="67"/>
      <c r="MF79" s="67"/>
      <c r="MG79" s="67"/>
      <c r="MH79" s="67"/>
      <c r="MI79" s="67"/>
      <c r="MJ79" s="67"/>
      <c r="MK79" s="67"/>
      <c r="ML79" s="67"/>
      <c r="MM79" s="67"/>
      <c r="MN79" s="68"/>
      <c r="MO79" s="66">
        <f>データ!FD7</f>
        <v>35254040</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X9OkJN4WJlZWIkhMf50KFIATH3zqLhMoGucnOyXMVVd3k+5NewgqjH44sHGB/rUW+bkvPmco9YsxMCT110yIg==" saltValue="1jYdYcDA0YJx5nE2fDO3x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110</v>
      </c>
      <c r="AJ4" s="138"/>
      <c r="AK4" s="138"/>
      <c r="AL4" s="138"/>
      <c r="AM4" s="138"/>
      <c r="AN4" s="138"/>
      <c r="AO4" s="138"/>
      <c r="AP4" s="138"/>
      <c r="AQ4" s="138"/>
      <c r="AR4" s="138"/>
      <c r="AS4" s="139"/>
      <c r="AT4" s="136" t="s">
        <v>111</v>
      </c>
      <c r="AU4" s="135"/>
      <c r="AV4" s="135"/>
      <c r="AW4" s="135"/>
      <c r="AX4" s="135"/>
      <c r="AY4" s="135"/>
      <c r="AZ4" s="135"/>
      <c r="BA4" s="135"/>
      <c r="BB4" s="135"/>
      <c r="BC4" s="135"/>
      <c r="BD4" s="135"/>
      <c r="BE4" s="136" t="s">
        <v>112</v>
      </c>
      <c r="BF4" s="135"/>
      <c r="BG4" s="135"/>
      <c r="BH4" s="135"/>
      <c r="BI4" s="135"/>
      <c r="BJ4" s="135"/>
      <c r="BK4" s="135"/>
      <c r="BL4" s="135"/>
      <c r="BM4" s="135"/>
      <c r="BN4" s="135"/>
      <c r="BO4" s="135"/>
      <c r="BP4" s="137" t="s">
        <v>113</v>
      </c>
      <c r="BQ4" s="138"/>
      <c r="BR4" s="138"/>
      <c r="BS4" s="138"/>
      <c r="BT4" s="138"/>
      <c r="BU4" s="138"/>
      <c r="BV4" s="138"/>
      <c r="BW4" s="138"/>
      <c r="BX4" s="138"/>
      <c r="BY4" s="138"/>
      <c r="BZ4" s="139"/>
      <c r="CA4" s="135" t="s">
        <v>114</v>
      </c>
      <c r="CB4" s="135"/>
      <c r="CC4" s="135"/>
      <c r="CD4" s="135"/>
      <c r="CE4" s="135"/>
      <c r="CF4" s="135"/>
      <c r="CG4" s="135"/>
      <c r="CH4" s="135"/>
      <c r="CI4" s="135"/>
      <c r="CJ4" s="135"/>
      <c r="CK4" s="135"/>
      <c r="CL4" s="136" t="s">
        <v>115</v>
      </c>
      <c r="CM4" s="135"/>
      <c r="CN4" s="135"/>
      <c r="CO4" s="135"/>
      <c r="CP4" s="135"/>
      <c r="CQ4" s="135"/>
      <c r="CR4" s="135"/>
      <c r="CS4" s="135"/>
      <c r="CT4" s="135"/>
      <c r="CU4" s="135"/>
      <c r="CV4" s="135"/>
      <c r="CW4" s="135" t="s">
        <v>116</v>
      </c>
      <c r="CX4" s="135"/>
      <c r="CY4" s="135"/>
      <c r="CZ4" s="135"/>
      <c r="DA4" s="135"/>
      <c r="DB4" s="135"/>
      <c r="DC4" s="135"/>
      <c r="DD4" s="135"/>
      <c r="DE4" s="135"/>
      <c r="DF4" s="135"/>
      <c r="DG4" s="135"/>
      <c r="DH4" s="135" t="s">
        <v>117</v>
      </c>
      <c r="DI4" s="135"/>
      <c r="DJ4" s="135"/>
      <c r="DK4" s="135"/>
      <c r="DL4" s="135"/>
      <c r="DM4" s="135"/>
      <c r="DN4" s="135"/>
      <c r="DO4" s="135"/>
      <c r="DP4" s="135"/>
      <c r="DQ4" s="135"/>
      <c r="DR4" s="135"/>
      <c r="DS4" s="136" t="s">
        <v>118</v>
      </c>
      <c r="DT4" s="135"/>
      <c r="DU4" s="135"/>
      <c r="DV4" s="135"/>
      <c r="DW4" s="135"/>
      <c r="DX4" s="135"/>
      <c r="DY4" s="135"/>
      <c r="DZ4" s="135"/>
      <c r="EA4" s="135"/>
      <c r="EB4" s="135"/>
      <c r="EC4" s="135"/>
      <c r="ED4" s="137" t="s">
        <v>119</v>
      </c>
      <c r="EE4" s="138"/>
      <c r="EF4" s="138"/>
      <c r="EG4" s="138"/>
      <c r="EH4" s="138"/>
      <c r="EI4" s="138"/>
      <c r="EJ4" s="138"/>
      <c r="EK4" s="138"/>
      <c r="EL4" s="138"/>
      <c r="EM4" s="138"/>
      <c r="EN4" s="139"/>
      <c r="EO4" s="135" t="s">
        <v>120</v>
      </c>
      <c r="EP4" s="135"/>
      <c r="EQ4" s="135"/>
      <c r="ER4" s="135"/>
      <c r="ES4" s="135"/>
      <c r="ET4" s="135"/>
      <c r="EU4" s="135"/>
      <c r="EV4" s="135"/>
      <c r="EW4" s="135"/>
      <c r="EX4" s="135"/>
      <c r="EY4" s="135"/>
      <c r="EZ4" s="135" t="s">
        <v>121</v>
      </c>
      <c r="FA4" s="135"/>
      <c r="FB4" s="135"/>
      <c r="FC4" s="135"/>
      <c r="FD4" s="135"/>
      <c r="FE4" s="135"/>
      <c r="FF4" s="135"/>
      <c r="FG4" s="135"/>
      <c r="FH4" s="135"/>
      <c r="FI4" s="135"/>
      <c r="FJ4" s="135"/>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159</v>
      </c>
      <c r="AY5" s="49" t="s">
        <v>151</v>
      </c>
      <c r="AZ5" s="49" t="s">
        <v>152</v>
      </c>
      <c r="BA5" s="49" t="s">
        <v>153</v>
      </c>
      <c r="BB5" s="49" t="s">
        <v>154</v>
      </c>
      <c r="BC5" s="49" t="s">
        <v>155</v>
      </c>
      <c r="BD5" s="49" t="s">
        <v>156</v>
      </c>
      <c r="BE5" s="49" t="s">
        <v>146</v>
      </c>
      <c r="BF5" s="49" t="s">
        <v>147</v>
      </c>
      <c r="BG5" s="49" t="s">
        <v>158</v>
      </c>
      <c r="BH5" s="49" t="s">
        <v>149</v>
      </c>
      <c r="BI5" s="49" t="s">
        <v>159</v>
      </c>
      <c r="BJ5" s="49" t="s">
        <v>151</v>
      </c>
      <c r="BK5" s="49" t="s">
        <v>152</v>
      </c>
      <c r="BL5" s="49" t="s">
        <v>153</v>
      </c>
      <c r="BM5" s="49" t="s">
        <v>154</v>
      </c>
      <c r="BN5" s="49" t="s">
        <v>155</v>
      </c>
      <c r="BO5" s="49" t="s">
        <v>156</v>
      </c>
      <c r="BP5" s="49" t="s">
        <v>157</v>
      </c>
      <c r="BQ5" s="49" t="s">
        <v>147</v>
      </c>
      <c r="BR5" s="49" t="s">
        <v>158</v>
      </c>
      <c r="BS5" s="49" t="s">
        <v>160</v>
      </c>
      <c r="BT5" s="49" t="s">
        <v>150</v>
      </c>
      <c r="BU5" s="49" t="s">
        <v>151</v>
      </c>
      <c r="BV5" s="49" t="s">
        <v>152</v>
      </c>
      <c r="BW5" s="49" t="s">
        <v>153</v>
      </c>
      <c r="BX5" s="49" t="s">
        <v>154</v>
      </c>
      <c r="BY5" s="49" t="s">
        <v>155</v>
      </c>
      <c r="BZ5" s="49" t="s">
        <v>156</v>
      </c>
      <c r="CA5" s="49" t="s">
        <v>157</v>
      </c>
      <c r="CB5" s="49" t="s">
        <v>161</v>
      </c>
      <c r="CC5" s="49" t="s">
        <v>158</v>
      </c>
      <c r="CD5" s="49" t="s">
        <v>149</v>
      </c>
      <c r="CE5" s="49" t="s">
        <v>159</v>
      </c>
      <c r="CF5" s="49" t="s">
        <v>151</v>
      </c>
      <c r="CG5" s="49" t="s">
        <v>152</v>
      </c>
      <c r="CH5" s="49" t="s">
        <v>153</v>
      </c>
      <c r="CI5" s="49" t="s">
        <v>154</v>
      </c>
      <c r="CJ5" s="49" t="s">
        <v>155</v>
      </c>
      <c r="CK5" s="49" t="s">
        <v>156</v>
      </c>
      <c r="CL5" s="49" t="s">
        <v>157</v>
      </c>
      <c r="CM5" s="49" t="s">
        <v>161</v>
      </c>
      <c r="CN5" s="49" t="s">
        <v>148</v>
      </c>
      <c r="CO5" s="49" t="s">
        <v>162</v>
      </c>
      <c r="CP5" s="49" t="s">
        <v>150</v>
      </c>
      <c r="CQ5" s="49" t="s">
        <v>151</v>
      </c>
      <c r="CR5" s="49" t="s">
        <v>152</v>
      </c>
      <c r="CS5" s="49" t="s">
        <v>153</v>
      </c>
      <c r="CT5" s="49" t="s">
        <v>154</v>
      </c>
      <c r="CU5" s="49" t="s">
        <v>155</v>
      </c>
      <c r="CV5" s="49" t="s">
        <v>156</v>
      </c>
      <c r="CW5" s="49" t="s">
        <v>157</v>
      </c>
      <c r="CX5" s="49" t="s">
        <v>161</v>
      </c>
      <c r="CY5" s="49" t="s">
        <v>158</v>
      </c>
      <c r="CZ5" s="49" t="s">
        <v>149</v>
      </c>
      <c r="DA5" s="49" t="s">
        <v>150</v>
      </c>
      <c r="DB5" s="49" t="s">
        <v>151</v>
      </c>
      <c r="DC5" s="49" t="s">
        <v>152</v>
      </c>
      <c r="DD5" s="49" t="s">
        <v>153</v>
      </c>
      <c r="DE5" s="49" t="s">
        <v>154</v>
      </c>
      <c r="DF5" s="49" t="s">
        <v>155</v>
      </c>
      <c r="DG5" s="49" t="s">
        <v>156</v>
      </c>
      <c r="DH5" s="49" t="s">
        <v>157</v>
      </c>
      <c r="DI5" s="49" t="s">
        <v>147</v>
      </c>
      <c r="DJ5" s="49" t="s">
        <v>158</v>
      </c>
      <c r="DK5" s="49" t="s">
        <v>162</v>
      </c>
      <c r="DL5" s="49" t="s">
        <v>150</v>
      </c>
      <c r="DM5" s="49" t="s">
        <v>151</v>
      </c>
      <c r="DN5" s="49" t="s">
        <v>152</v>
      </c>
      <c r="DO5" s="49" t="s">
        <v>153</v>
      </c>
      <c r="DP5" s="49" t="s">
        <v>154</v>
      </c>
      <c r="DQ5" s="49" t="s">
        <v>155</v>
      </c>
      <c r="DR5" s="49" t="s">
        <v>156</v>
      </c>
      <c r="DS5" s="49" t="s">
        <v>157</v>
      </c>
      <c r="DT5" s="49" t="s">
        <v>147</v>
      </c>
      <c r="DU5" s="49" t="s">
        <v>158</v>
      </c>
      <c r="DV5" s="49" t="s">
        <v>160</v>
      </c>
      <c r="DW5" s="49" t="s">
        <v>159</v>
      </c>
      <c r="DX5" s="49" t="s">
        <v>151</v>
      </c>
      <c r="DY5" s="49" t="s">
        <v>152</v>
      </c>
      <c r="DZ5" s="49" t="s">
        <v>153</v>
      </c>
      <c r="EA5" s="49" t="s">
        <v>154</v>
      </c>
      <c r="EB5" s="49" t="s">
        <v>155</v>
      </c>
      <c r="EC5" s="49" t="s">
        <v>156</v>
      </c>
      <c r="ED5" s="49" t="s">
        <v>157</v>
      </c>
      <c r="EE5" s="49" t="s">
        <v>161</v>
      </c>
      <c r="EF5" s="49" t="s">
        <v>158</v>
      </c>
      <c r="EG5" s="49" t="s">
        <v>162</v>
      </c>
      <c r="EH5" s="49" t="s">
        <v>159</v>
      </c>
      <c r="EI5" s="49" t="s">
        <v>151</v>
      </c>
      <c r="EJ5" s="49" t="s">
        <v>152</v>
      </c>
      <c r="EK5" s="49" t="s">
        <v>153</v>
      </c>
      <c r="EL5" s="49" t="s">
        <v>154</v>
      </c>
      <c r="EM5" s="49" t="s">
        <v>155</v>
      </c>
      <c r="EN5" s="49" t="s">
        <v>156</v>
      </c>
      <c r="EO5" s="49" t="s">
        <v>157</v>
      </c>
      <c r="EP5" s="49" t="s">
        <v>147</v>
      </c>
      <c r="EQ5" s="49" t="s">
        <v>163</v>
      </c>
      <c r="ER5" s="49" t="s">
        <v>149</v>
      </c>
      <c r="ES5" s="49" t="s">
        <v>164</v>
      </c>
      <c r="ET5" s="49" t="s">
        <v>151</v>
      </c>
      <c r="EU5" s="49" t="s">
        <v>152</v>
      </c>
      <c r="EV5" s="49" t="s">
        <v>153</v>
      </c>
      <c r="EW5" s="49" t="s">
        <v>154</v>
      </c>
      <c r="EX5" s="49" t="s">
        <v>155</v>
      </c>
      <c r="EY5" s="49" t="s">
        <v>165</v>
      </c>
      <c r="EZ5" s="49" t="s">
        <v>157</v>
      </c>
      <c r="FA5" s="49" t="s">
        <v>147</v>
      </c>
      <c r="FB5" s="49" t="s">
        <v>148</v>
      </c>
      <c r="FC5" s="49" t="s">
        <v>162</v>
      </c>
      <c r="FD5" s="49" t="s">
        <v>159</v>
      </c>
      <c r="FE5" s="49" t="s">
        <v>151</v>
      </c>
      <c r="FF5" s="49" t="s">
        <v>152</v>
      </c>
      <c r="FG5" s="49" t="s">
        <v>153</v>
      </c>
      <c r="FH5" s="49" t="s">
        <v>154</v>
      </c>
      <c r="FI5" s="49" t="s">
        <v>155</v>
      </c>
      <c r="FJ5" s="49" t="s">
        <v>156</v>
      </c>
    </row>
    <row r="6" spans="1:166" s="54" customFormat="1" x14ac:dyDescent="0.15">
      <c r="A6" s="35" t="s">
        <v>166</v>
      </c>
      <c r="B6" s="50">
        <f>B8</f>
        <v>2022</v>
      </c>
      <c r="C6" s="50">
        <f t="shared" ref="C6:M6" si="2">C8</f>
        <v>68454</v>
      </c>
      <c r="D6" s="50">
        <f t="shared" si="2"/>
        <v>46</v>
      </c>
      <c r="E6" s="50">
        <f t="shared" si="2"/>
        <v>6</v>
      </c>
      <c r="F6" s="50">
        <f t="shared" si="2"/>
        <v>0</v>
      </c>
      <c r="G6" s="50">
        <f t="shared" si="2"/>
        <v>1</v>
      </c>
      <c r="H6" s="132" t="str">
        <f>IF(H8&lt;&gt;I8,H8,"")&amp;IF(I8&lt;&gt;J8,I8,"")&amp;"　"&amp;J8</f>
        <v>山形県北村山公立病院組合　北村山公立病院</v>
      </c>
      <c r="I6" s="133"/>
      <c r="J6" s="13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19</v>
      </c>
      <c r="R6" s="50" t="str">
        <f t="shared" si="3"/>
        <v>-</v>
      </c>
      <c r="S6" s="50" t="str">
        <f t="shared" si="3"/>
        <v>ド 透 訓</v>
      </c>
      <c r="T6" s="50" t="str">
        <f t="shared" si="3"/>
        <v>救 臨</v>
      </c>
      <c r="U6" s="51" t="str">
        <f>U8</f>
        <v>-</v>
      </c>
      <c r="V6" s="51">
        <f>V8</f>
        <v>23099</v>
      </c>
      <c r="W6" s="50" t="str">
        <f>W8</f>
        <v>非該当</v>
      </c>
      <c r="X6" s="50" t="str">
        <f t="shared" ref="X6" si="4">X8</f>
        <v>非該当</v>
      </c>
      <c r="Y6" s="50" t="str">
        <f t="shared" si="3"/>
        <v>１０：１</v>
      </c>
      <c r="Z6" s="51">
        <f t="shared" si="3"/>
        <v>300</v>
      </c>
      <c r="AA6" s="51" t="str">
        <f t="shared" si="3"/>
        <v>-</v>
      </c>
      <c r="AB6" s="51" t="str">
        <f t="shared" si="3"/>
        <v>-</v>
      </c>
      <c r="AC6" s="51" t="str">
        <f t="shared" si="3"/>
        <v>-</v>
      </c>
      <c r="AD6" s="51" t="str">
        <f t="shared" si="3"/>
        <v>-</v>
      </c>
      <c r="AE6" s="51">
        <f t="shared" si="3"/>
        <v>300</v>
      </c>
      <c r="AF6" s="51">
        <f t="shared" si="3"/>
        <v>247</v>
      </c>
      <c r="AG6" s="51" t="str">
        <f t="shared" si="3"/>
        <v>-</v>
      </c>
      <c r="AH6" s="51">
        <f t="shared" si="3"/>
        <v>247</v>
      </c>
      <c r="AI6" s="52">
        <f>IF(AI8="-",NA(),AI8)</f>
        <v>98.2</v>
      </c>
      <c r="AJ6" s="52">
        <f t="shared" ref="AJ6:AR6" si="5">IF(AJ8="-",NA(),AJ8)</f>
        <v>96.4</v>
      </c>
      <c r="AK6" s="52">
        <f t="shared" si="5"/>
        <v>96.6</v>
      </c>
      <c r="AL6" s="52">
        <f t="shared" si="5"/>
        <v>98.2</v>
      </c>
      <c r="AM6" s="52">
        <f t="shared" si="5"/>
        <v>97.8</v>
      </c>
      <c r="AN6" s="52">
        <f t="shared" si="5"/>
        <v>97.8</v>
      </c>
      <c r="AO6" s="52">
        <f t="shared" si="5"/>
        <v>97</v>
      </c>
      <c r="AP6" s="52">
        <f t="shared" si="5"/>
        <v>102.4</v>
      </c>
      <c r="AQ6" s="52">
        <f t="shared" si="5"/>
        <v>107.2</v>
      </c>
      <c r="AR6" s="52">
        <f t="shared" si="5"/>
        <v>104.8</v>
      </c>
      <c r="AS6" s="52" t="str">
        <f>IF(AS8="-","【-】","【"&amp;SUBSTITUTE(TEXT(AS8,"#,##0.0"),"-","△")&amp;"】")</f>
        <v>【103.5】</v>
      </c>
      <c r="AT6" s="52">
        <f>IF(AT8="-",NA(),AT8)</f>
        <v>94.3</v>
      </c>
      <c r="AU6" s="52">
        <f t="shared" ref="AU6:BC6" si="6">IF(AU8="-",NA(),AU8)</f>
        <v>92.6</v>
      </c>
      <c r="AV6" s="52">
        <f t="shared" si="6"/>
        <v>89.3</v>
      </c>
      <c r="AW6" s="52">
        <f t="shared" si="6"/>
        <v>88.3</v>
      </c>
      <c r="AX6" s="52">
        <f t="shared" si="6"/>
        <v>89.4</v>
      </c>
      <c r="AY6" s="52">
        <f t="shared" si="6"/>
        <v>89.7</v>
      </c>
      <c r="AZ6" s="52">
        <f t="shared" si="6"/>
        <v>89.3</v>
      </c>
      <c r="BA6" s="52">
        <f t="shared" si="6"/>
        <v>84.1</v>
      </c>
      <c r="BB6" s="52">
        <f t="shared" si="6"/>
        <v>86.3</v>
      </c>
      <c r="BC6" s="52">
        <f t="shared" si="6"/>
        <v>86.6</v>
      </c>
      <c r="BD6" s="52" t="str">
        <f>IF(BD8="-","【-】","【"&amp;SUBSTITUTE(TEXT(BD8,"#,##0.0"),"-","△")&amp;"】")</f>
        <v>【86.4】</v>
      </c>
      <c r="BE6" s="52">
        <f>IF(BE8="-",NA(),BE8)</f>
        <v>89.1</v>
      </c>
      <c r="BF6" s="52">
        <f t="shared" ref="BF6:BN6" si="7">IF(BF8="-",NA(),BF8)</f>
        <v>87.1</v>
      </c>
      <c r="BG6" s="52">
        <f t="shared" si="7"/>
        <v>83.5</v>
      </c>
      <c r="BH6" s="52">
        <f t="shared" si="7"/>
        <v>82</v>
      </c>
      <c r="BI6" s="52">
        <f t="shared" si="7"/>
        <v>83.4</v>
      </c>
      <c r="BJ6" s="52">
        <f t="shared" si="7"/>
        <v>86.7</v>
      </c>
      <c r="BK6" s="52">
        <f t="shared" si="7"/>
        <v>86.5</v>
      </c>
      <c r="BL6" s="52">
        <f t="shared" si="7"/>
        <v>81.400000000000006</v>
      </c>
      <c r="BM6" s="52">
        <f t="shared" si="7"/>
        <v>83.7</v>
      </c>
      <c r="BN6" s="52">
        <f t="shared" si="7"/>
        <v>84</v>
      </c>
      <c r="BO6" s="52" t="str">
        <f>IF(BO8="-","【-】","【"&amp;SUBSTITUTE(TEXT(BO8,"#,##0.0"),"-","△")&amp;"】")</f>
        <v>【83.7】</v>
      </c>
      <c r="BP6" s="52">
        <f>IF(BP8="-",NA(),BP8)</f>
        <v>81.7</v>
      </c>
      <c r="BQ6" s="52">
        <f t="shared" ref="BQ6:BY6" si="8">IF(BQ8="-",NA(),BQ8)</f>
        <v>76.400000000000006</v>
      </c>
      <c r="BR6" s="52">
        <f t="shared" si="8"/>
        <v>72.599999999999994</v>
      </c>
      <c r="BS6" s="52">
        <f t="shared" si="8"/>
        <v>67.7</v>
      </c>
      <c r="BT6" s="52">
        <f t="shared" si="8"/>
        <v>68.400000000000006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37271</v>
      </c>
      <c r="CB6" s="53">
        <f t="shared" ref="CB6:CJ6" si="9">IF(CB8="-",NA(),CB8)</f>
        <v>37111</v>
      </c>
      <c r="CC6" s="53">
        <f t="shared" si="9"/>
        <v>37881</v>
      </c>
      <c r="CD6" s="53">
        <f t="shared" si="9"/>
        <v>37921</v>
      </c>
      <c r="CE6" s="53">
        <f t="shared" si="9"/>
        <v>38109</v>
      </c>
      <c r="CF6" s="53">
        <f t="shared" si="9"/>
        <v>52405</v>
      </c>
      <c r="CG6" s="53">
        <f t="shared" si="9"/>
        <v>53523</v>
      </c>
      <c r="CH6" s="53">
        <f t="shared" si="9"/>
        <v>57368</v>
      </c>
      <c r="CI6" s="53">
        <f t="shared" si="9"/>
        <v>59838</v>
      </c>
      <c r="CJ6" s="53">
        <f t="shared" si="9"/>
        <v>62697</v>
      </c>
      <c r="CK6" s="52" t="str">
        <f>IF(CK8="-","【-】","【"&amp;SUBSTITUTE(TEXT(CK8,"#,##0"),"-","△")&amp;"】")</f>
        <v>【61,837】</v>
      </c>
      <c r="CL6" s="53">
        <f>IF(CL8="-",NA(),CL8)</f>
        <v>12471</v>
      </c>
      <c r="CM6" s="53">
        <f t="shared" ref="CM6:CU6" si="10">IF(CM8="-",NA(),CM8)</f>
        <v>12902</v>
      </c>
      <c r="CN6" s="53">
        <f t="shared" si="10"/>
        <v>12851</v>
      </c>
      <c r="CO6" s="53">
        <f t="shared" si="10"/>
        <v>13038</v>
      </c>
      <c r="CP6" s="53">
        <f t="shared" si="10"/>
        <v>14083</v>
      </c>
      <c r="CQ6" s="53">
        <f t="shared" si="10"/>
        <v>14290</v>
      </c>
      <c r="CR6" s="53">
        <f t="shared" si="10"/>
        <v>15111</v>
      </c>
      <c r="CS6" s="53">
        <f t="shared" si="10"/>
        <v>15986</v>
      </c>
      <c r="CT6" s="53">
        <f t="shared" si="10"/>
        <v>16421</v>
      </c>
      <c r="CU6" s="53">
        <f t="shared" si="10"/>
        <v>17279</v>
      </c>
      <c r="CV6" s="52" t="str">
        <f>IF(CV8="-","【-】","【"&amp;SUBSTITUTE(TEXT(CV8,"#,##0"),"-","△")&amp;"】")</f>
        <v>【17,600】</v>
      </c>
      <c r="CW6" s="52">
        <f>IF(CW8="-",NA(),CW8)</f>
        <v>52.8</v>
      </c>
      <c r="CX6" s="52">
        <f t="shared" ref="CX6:DF6" si="11">IF(CX8="-",NA(),CX8)</f>
        <v>54.4</v>
      </c>
      <c r="CY6" s="52">
        <f t="shared" si="11"/>
        <v>60.8</v>
      </c>
      <c r="CZ6" s="52">
        <f t="shared" si="11"/>
        <v>60.9</v>
      </c>
      <c r="DA6" s="52">
        <f t="shared" si="11"/>
        <v>60.2</v>
      </c>
      <c r="DB6" s="52">
        <f t="shared" si="11"/>
        <v>56</v>
      </c>
      <c r="DC6" s="52">
        <f t="shared" si="11"/>
        <v>56.2</v>
      </c>
      <c r="DD6" s="52">
        <f t="shared" si="11"/>
        <v>60.8</v>
      </c>
      <c r="DE6" s="52">
        <f t="shared" si="11"/>
        <v>57.4</v>
      </c>
      <c r="DF6" s="52">
        <f t="shared" si="11"/>
        <v>55.7</v>
      </c>
      <c r="DG6" s="52" t="str">
        <f>IF(DG8="-","【-】","【"&amp;SUBSTITUTE(TEXT(DG8,"#,##0.0"),"-","△")&amp;"】")</f>
        <v>【55.6】</v>
      </c>
      <c r="DH6" s="52">
        <f>IF(DH8="-",NA(),DH8)</f>
        <v>18.100000000000001</v>
      </c>
      <c r="DI6" s="52">
        <f t="shared" ref="DI6:DQ6" si="12">IF(DI8="-",NA(),DI8)</f>
        <v>17.8</v>
      </c>
      <c r="DJ6" s="52">
        <f t="shared" si="12"/>
        <v>16.600000000000001</v>
      </c>
      <c r="DK6" s="52">
        <f t="shared" si="12"/>
        <v>16.100000000000001</v>
      </c>
      <c r="DL6" s="52">
        <f t="shared" si="12"/>
        <v>16.899999999999999</v>
      </c>
      <c r="DM6" s="52">
        <f t="shared" si="12"/>
        <v>23.6</v>
      </c>
      <c r="DN6" s="52">
        <f t="shared" si="12"/>
        <v>24.2</v>
      </c>
      <c r="DO6" s="52">
        <f t="shared" si="12"/>
        <v>24.1</v>
      </c>
      <c r="DP6" s="52">
        <f t="shared" si="12"/>
        <v>23.9</v>
      </c>
      <c r="DQ6" s="52">
        <f t="shared" si="12"/>
        <v>24.4</v>
      </c>
      <c r="DR6" s="52" t="str">
        <f>IF(DR8="-","【-】","【"&amp;SUBSTITUTE(TEXT(DR8,"#,##0.0"),"-","△")&amp;"】")</f>
        <v>【25.1】</v>
      </c>
      <c r="DS6" s="52">
        <f>IF(DS8="-",NA(),DS8)</f>
        <v>65.599999999999994</v>
      </c>
      <c r="DT6" s="52">
        <f t="shared" ref="DT6:EB6" si="13">IF(DT8="-",NA(),DT8)</f>
        <v>72.099999999999994</v>
      </c>
      <c r="DU6" s="52">
        <f t="shared" si="13"/>
        <v>80.3</v>
      </c>
      <c r="DV6" s="52">
        <f t="shared" si="13"/>
        <v>82.8</v>
      </c>
      <c r="DW6" s="52">
        <f t="shared" si="13"/>
        <v>82.6</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73.8</v>
      </c>
      <c r="EE6" s="52">
        <f t="shared" ref="EE6:EM6" si="14">IF(EE8="-",NA(),EE8)</f>
        <v>74.599999999999994</v>
      </c>
      <c r="EF6" s="52">
        <f t="shared" si="14"/>
        <v>73</v>
      </c>
      <c r="EG6" s="52">
        <f t="shared" si="14"/>
        <v>75</v>
      </c>
      <c r="EH6" s="52">
        <f t="shared" si="14"/>
        <v>74.7</v>
      </c>
      <c r="EI6" s="52">
        <f t="shared" si="14"/>
        <v>51.9</v>
      </c>
      <c r="EJ6" s="52">
        <f t="shared" si="14"/>
        <v>52.9</v>
      </c>
      <c r="EK6" s="52">
        <f t="shared" si="14"/>
        <v>54.3</v>
      </c>
      <c r="EL6" s="52">
        <f t="shared" si="14"/>
        <v>54.9</v>
      </c>
      <c r="EM6" s="52">
        <f t="shared" si="14"/>
        <v>56.1</v>
      </c>
      <c r="EN6" s="52" t="str">
        <f>IF(EN8="-","【-】","【"&amp;SUBSTITUTE(TEXT(EN8,"#,##0.0"),"-","△")&amp;"】")</f>
        <v>【56.4】</v>
      </c>
      <c r="EO6" s="52">
        <f>IF(EO8="-",NA(),EO8)</f>
        <v>71.400000000000006</v>
      </c>
      <c r="EP6" s="52">
        <f t="shared" ref="EP6:EX6" si="15">IF(EP8="-",NA(),EP8)</f>
        <v>71.900000000000006</v>
      </c>
      <c r="EQ6" s="52">
        <f t="shared" si="15"/>
        <v>73</v>
      </c>
      <c r="ER6" s="52">
        <f t="shared" si="15"/>
        <v>76.7</v>
      </c>
      <c r="ES6" s="52">
        <f t="shared" si="15"/>
        <v>70.2</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32268557</v>
      </c>
      <c r="FA6" s="53">
        <f t="shared" ref="FA6:FI6" si="16">IF(FA8="-",NA(),FA8)</f>
        <v>33162633</v>
      </c>
      <c r="FB6" s="53">
        <f t="shared" si="16"/>
        <v>34418373</v>
      </c>
      <c r="FC6" s="53">
        <f t="shared" si="16"/>
        <v>34777167</v>
      </c>
      <c r="FD6" s="53">
        <f t="shared" si="16"/>
        <v>35254040</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167</v>
      </c>
      <c r="B7" s="50">
        <f t="shared" ref="B7:AH7" si="17">B8</f>
        <v>2022</v>
      </c>
      <c r="C7" s="50">
        <f t="shared" si="17"/>
        <v>68454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19</v>
      </c>
      <c r="R7" s="50" t="str">
        <f t="shared" si="17"/>
        <v>-</v>
      </c>
      <c r="S7" s="50" t="str">
        <f t="shared" si="17"/>
        <v>ド 透 訓</v>
      </c>
      <c r="T7" s="50" t="str">
        <f t="shared" si="17"/>
        <v>救 臨</v>
      </c>
      <c r="U7" s="51" t="str">
        <f>U8</f>
        <v>-</v>
      </c>
      <c r="V7" s="51">
        <f>V8</f>
        <v>23099</v>
      </c>
      <c r="W7" s="50" t="str">
        <f>W8</f>
        <v>非該当</v>
      </c>
      <c r="X7" s="50" t="str">
        <f t="shared" si="17"/>
        <v>非該当</v>
      </c>
      <c r="Y7" s="50" t="str">
        <f t="shared" si="17"/>
        <v>１０：１</v>
      </c>
      <c r="Z7" s="51">
        <f t="shared" si="17"/>
        <v>300</v>
      </c>
      <c r="AA7" s="51" t="str">
        <f t="shared" si="17"/>
        <v>-</v>
      </c>
      <c r="AB7" s="51" t="str">
        <f t="shared" si="17"/>
        <v>-</v>
      </c>
      <c r="AC7" s="51" t="str">
        <f t="shared" si="17"/>
        <v>-</v>
      </c>
      <c r="AD7" s="51" t="str">
        <f t="shared" si="17"/>
        <v>-</v>
      </c>
      <c r="AE7" s="51">
        <f t="shared" si="17"/>
        <v>300</v>
      </c>
      <c r="AF7" s="51">
        <f t="shared" si="17"/>
        <v>247</v>
      </c>
      <c r="AG7" s="51" t="str">
        <f t="shared" si="17"/>
        <v>-</v>
      </c>
      <c r="AH7" s="51">
        <f t="shared" si="17"/>
        <v>247</v>
      </c>
      <c r="AI7" s="52">
        <f>AI8</f>
        <v>98.2</v>
      </c>
      <c r="AJ7" s="52">
        <f t="shared" ref="AJ7:AR7" si="18">AJ8</f>
        <v>96.4</v>
      </c>
      <c r="AK7" s="52">
        <f t="shared" si="18"/>
        <v>96.6</v>
      </c>
      <c r="AL7" s="52">
        <f t="shared" si="18"/>
        <v>98.2</v>
      </c>
      <c r="AM7" s="52">
        <f t="shared" si="18"/>
        <v>97.8</v>
      </c>
      <c r="AN7" s="52">
        <f t="shared" si="18"/>
        <v>97.8</v>
      </c>
      <c r="AO7" s="52">
        <f t="shared" si="18"/>
        <v>97</v>
      </c>
      <c r="AP7" s="52">
        <f t="shared" si="18"/>
        <v>102.4</v>
      </c>
      <c r="AQ7" s="52">
        <f t="shared" si="18"/>
        <v>107.2</v>
      </c>
      <c r="AR7" s="52">
        <f t="shared" si="18"/>
        <v>104.8</v>
      </c>
      <c r="AS7" s="52"/>
      <c r="AT7" s="52">
        <f>AT8</f>
        <v>94.3</v>
      </c>
      <c r="AU7" s="52">
        <f t="shared" ref="AU7:BC7" si="19">AU8</f>
        <v>92.6</v>
      </c>
      <c r="AV7" s="52">
        <f t="shared" si="19"/>
        <v>89.3</v>
      </c>
      <c r="AW7" s="52">
        <f t="shared" si="19"/>
        <v>88.3</v>
      </c>
      <c r="AX7" s="52">
        <f t="shared" si="19"/>
        <v>89.4</v>
      </c>
      <c r="AY7" s="52">
        <f t="shared" si="19"/>
        <v>89.7</v>
      </c>
      <c r="AZ7" s="52">
        <f t="shared" si="19"/>
        <v>89.3</v>
      </c>
      <c r="BA7" s="52">
        <f t="shared" si="19"/>
        <v>84.1</v>
      </c>
      <c r="BB7" s="52">
        <f t="shared" si="19"/>
        <v>86.3</v>
      </c>
      <c r="BC7" s="52">
        <f t="shared" si="19"/>
        <v>86.6</v>
      </c>
      <c r="BD7" s="52"/>
      <c r="BE7" s="52">
        <f>BE8</f>
        <v>89.1</v>
      </c>
      <c r="BF7" s="52">
        <f t="shared" ref="BF7:BN7" si="20">BF8</f>
        <v>87.1</v>
      </c>
      <c r="BG7" s="52">
        <f t="shared" si="20"/>
        <v>83.5</v>
      </c>
      <c r="BH7" s="52">
        <f t="shared" si="20"/>
        <v>82</v>
      </c>
      <c r="BI7" s="52">
        <f t="shared" si="20"/>
        <v>83.4</v>
      </c>
      <c r="BJ7" s="52">
        <f t="shared" si="20"/>
        <v>86.7</v>
      </c>
      <c r="BK7" s="52">
        <f t="shared" si="20"/>
        <v>86.5</v>
      </c>
      <c r="BL7" s="52">
        <f t="shared" si="20"/>
        <v>81.400000000000006</v>
      </c>
      <c r="BM7" s="52">
        <f t="shared" si="20"/>
        <v>83.7</v>
      </c>
      <c r="BN7" s="52">
        <f t="shared" si="20"/>
        <v>84</v>
      </c>
      <c r="BO7" s="52"/>
      <c r="BP7" s="52">
        <f>BP8</f>
        <v>81.7</v>
      </c>
      <c r="BQ7" s="52">
        <f t="shared" ref="BQ7:BY7" si="21">BQ8</f>
        <v>76.400000000000006</v>
      </c>
      <c r="BR7" s="52">
        <f t="shared" si="21"/>
        <v>72.599999999999994</v>
      </c>
      <c r="BS7" s="52">
        <f t="shared" si="21"/>
        <v>67.7</v>
      </c>
      <c r="BT7" s="52">
        <f t="shared" si="21"/>
        <v>68.400000000000006</v>
      </c>
      <c r="BU7" s="52">
        <f t="shared" si="21"/>
        <v>74.099999999999994</v>
      </c>
      <c r="BV7" s="52">
        <f t="shared" si="21"/>
        <v>74.400000000000006</v>
      </c>
      <c r="BW7" s="52">
        <f t="shared" si="21"/>
        <v>66.5</v>
      </c>
      <c r="BX7" s="52">
        <f t="shared" si="21"/>
        <v>66.8</v>
      </c>
      <c r="BY7" s="52">
        <f t="shared" si="21"/>
        <v>66.599999999999994</v>
      </c>
      <c r="BZ7" s="52"/>
      <c r="CA7" s="53">
        <f>CA8</f>
        <v>37271</v>
      </c>
      <c r="CB7" s="53">
        <f t="shared" ref="CB7:CJ7" si="22">CB8</f>
        <v>37111</v>
      </c>
      <c r="CC7" s="53">
        <f t="shared" si="22"/>
        <v>37881</v>
      </c>
      <c r="CD7" s="53">
        <f t="shared" si="22"/>
        <v>37921</v>
      </c>
      <c r="CE7" s="53">
        <f t="shared" si="22"/>
        <v>38109</v>
      </c>
      <c r="CF7" s="53">
        <f t="shared" si="22"/>
        <v>52405</v>
      </c>
      <c r="CG7" s="53">
        <f t="shared" si="22"/>
        <v>53523</v>
      </c>
      <c r="CH7" s="53">
        <f t="shared" si="22"/>
        <v>57368</v>
      </c>
      <c r="CI7" s="53">
        <f t="shared" si="22"/>
        <v>59838</v>
      </c>
      <c r="CJ7" s="53">
        <f t="shared" si="22"/>
        <v>62697</v>
      </c>
      <c r="CK7" s="52"/>
      <c r="CL7" s="53">
        <f>CL8</f>
        <v>12471</v>
      </c>
      <c r="CM7" s="53">
        <f t="shared" ref="CM7:CU7" si="23">CM8</f>
        <v>12902</v>
      </c>
      <c r="CN7" s="53">
        <f t="shared" si="23"/>
        <v>12851</v>
      </c>
      <c r="CO7" s="53">
        <f t="shared" si="23"/>
        <v>13038</v>
      </c>
      <c r="CP7" s="53">
        <f t="shared" si="23"/>
        <v>14083</v>
      </c>
      <c r="CQ7" s="53">
        <f t="shared" si="23"/>
        <v>14290</v>
      </c>
      <c r="CR7" s="53">
        <f t="shared" si="23"/>
        <v>15111</v>
      </c>
      <c r="CS7" s="53">
        <f t="shared" si="23"/>
        <v>15986</v>
      </c>
      <c r="CT7" s="53">
        <f t="shared" si="23"/>
        <v>16421</v>
      </c>
      <c r="CU7" s="53">
        <f t="shared" si="23"/>
        <v>17279</v>
      </c>
      <c r="CV7" s="52"/>
      <c r="CW7" s="52">
        <f>CW8</f>
        <v>52.8</v>
      </c>
      <c r="CX7" s="52">
        <f t="shared" ref="CX7:DF7" si="24">CX8</f>
        <v>54.4</v>
      </c>
      <c r="CY7" s="52">
        <f t="shared" si="24"/>
        <v>60.8</v>
      </c>
      <c r="CZ7" s="52">
        <f t="shared" si="24"/>
        <v>60.9</v>
      </c>
      <c r="DA7" s="52">
        <f t="shared" si="24"/>
        <v>60.2</v>
      </c>
      <c r="DB7" s="52">
        <f t="shared" si="24"/>
        <v>56</v>
      </c>
      <c r="DC7" s="52">
        <f t="shared" si="24"/>
        <v>56.2</v>
      </c>
      <c r="DD7" s="52">
        <f t="shared" si="24"/>
        <v>60.8</v>
      </c>
      <c r="DE7" s="52">
        <f t="shared" si="24"/>
        <v>57.4</v>
      </c>
      <c r="DF7" s="52">
        <f t="shared" si="24"/>
        <v>55.7</v>
      </c>
      <c r="DG7" s="52"/>
      <c r="DH7" s="52">
        <f>DH8</f>
        <v>18.100000000000001</v>
      </c>
      <c r="DI7" s="52">
        <f t="shared" ref="DI7:DQ7" si="25">DI8</f>
        <v>17.8</v>
      </c>
      <c r="DJ7" s="52">
        <f t="shared" si="25"/>
        <v>16.600000000000001</v>
      </c>
      <c r="DK7" s="52">
        <f t="shared" si="25"/>
        <v>16.100000000000001</v>
      </c>
      <c r="DL7" s="52">
        <f t="shared" si="25"/>
        <v>16.899999999999999</v>
      </c>
      <c r="DM7" s="52">
        <f t="shared" si="25"/>
        <v>23.6</v>
      </c>
      <c r="DN7" s="52">
        <f t="shared" si="25"/>
        <v>24.2</v>
      </c>
      <c r="DO7" s="52">
        <f t="shared" si="25"/>
        <v>24.1</v>
      </c>
      <c r="DP7" s="52">
        <f t="shared" si="25"/>
        <v>23.9</v>
      </c>
      <c r="DQ7" s="52">
        <f t="shared" si="25"/>
        <v>24.4</v>
      </c>
      <c r="DR7" s="52"/>
      <c r="DS7" s="52">
        <f>DS8</f>
        <v>65.599999999999994</v>
      </c>
      <c r="DT7" s="52">
        <f t="shared" ref="DT7:EB7" si="26">DT8</f>
        <v>72.099999999999994</v>
      </c>
      <c r="DU7" s="52">
        <f t="shared" si="26"/>
        <v>80.3</v>
      </c>
      <c r="DV7" s="52">
        <f t="shared" si="26"/>
        <v>82.8</v>
      </c>
      <c r="DW7" s="52">
        <f t="shared" si="26"/>
        <v>82.6</v>
      </c>
      <c r="DX7" s="52">
        <f t="shared" si="26"/>
        <v>75.900000000000006</v>
      </c>
      <c r="DY7" s="52">
        <f t="shared" si="26"/>
        <v>75.099999999999994</v>
      </c>
      <c r="DZ7" s="52">
        <f t="shared" si="26"/>
        <v>83.2</v>
      </c>
      <c r="EA7" s="52">
        <f t="shared" si="26"/>
        <v>84.6</v>
      </c>
      <c r="EB7" s="52">
        <f t="shared" si="26"/>
        <v>67.8</v>
      </c>
      <c r="EC7" s="52"/>
      <c r="ED7" s="52">
        <f>ED8</f>
        <v>73.8</v>
      </c>
      <c r="EE7" s="52">
        <f t="shared" ref="EE7:EM7" si="27">EE8</f>
        <v>74.599999999999994</v>
      </c>
      <c r="EF7" s="52">
        <f t="shared" si="27"/>
        <v>73</v>
      </c>
      <c r="EG7" s="52">
        <f t="shared" si="27"/>
        <v>75</v>
      </c>
      <c r="EH7" s="52">
        <f t="shared" si="27"/>
        <v>74.7</v>
      </c>
      <c r="EI7" s="52">
        <f t="shared" si="27"/>
        <v>51.9</v>
      </c>
      <c r="EJ7" s="52">
        <f t="shared" si="27"/>
        <v>52.9</v>
      </c>
      <c r="EK7" s="52">
        <f t="shared" si="27"/>
        <v>54.3</v>
      </c>
      <c r="EL7" s="52">
        <f t="shared" si="27"/>
        <v>54.9</v>
      </c>
      <c r="EM7" s="52">
        <f t="shared" si="27"/>
        <v>56.1</v>
      </c>
      <c r="EN7" s="52"/>
      <c r="EO7" s="52">
        <f>EO8</f>
        <v>71.400000000000006</v>
      </c>
      <c r="EP7" s="52">
        <f t="shared" ref="EP7:EX7" si="28">EP8</f>
        <v>71.900000000000006</v>
      </c>
      <c r="EQ7" s="52">
        <f t="shared" si="28"/>
        <v>73</v>
      </c>
      <c r="ER7" s="52">
        <f t="shared" si="28"/>
        <v>76.7</v>
      </c>
      <c r="ES7" s="52">
        <f t="shared" si="28"/>
        <v>70.2</v>
      </c>
      <c r="ET7" s="52">
        <f t="shared" si="28"/>
        <v>68.2</v>
      </c>
      <c r="EU7" s="52">
        <f t="shared" si="28"/>
        <v>69.400000000000006</v>
      </c>
      <c r="EV7" s="52">
        <f t="shared" si="28"/>
        <v>69.900000000000006</v>
      </c>
      <c r="EW7" s="52">
        <f t="shared" si="28"/>
        <v>68.8</v>
      </c>
      <c r="EX7" s="52">
        <f t="shared" si="28"/>
        <v>69.7</v>
      </c>
      <c r="EY7" s="52"/>
      <c r="EZ7" s="53">
        <f>EZ8</f>
        <v>32268557</v>
      </c>
      <c r="FA7" s="53">
        <f t="shared" ref="FA7:FI7" si="29">FA8</f>
        <v>33162633</v>
      </c>
      <c r="FB7" s="53">
        <f t="shared" si="29"/>
        <v>34418373</v>
      </c>
      <c r="FC7" s="53">
        <f t="shared" si="29"/>
        <v>34777167</v>
      </c>
      <c r="FD7" s="53">
        <f t="shared" si="29"/>
        <v>35254040</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68454</v>
      </c>
      <c r="D8" s="55">
        <v>46</v>
      </c>
      <c r="E8" s="55">
        <v>6</v>
      </c>
      <c r="F8" s="55">
        <v>0</v>
      </c>
      <c r="G8" s="55">
        <v>1</v>
      </c>
      <c r="H8" s="55" t="s">
        <v>168</v>
      </c>
      <c r="I8" s="55" t="s">
        <v>169</v>
      </c>
      <c r="J8" s="55" t="s">
        <v>170</v>
      </c>
      <c r="K8" s="55" t="s">
        <v>171</v>
      </c>
      <c r="L8" s="55" t="s">
        <v>172</v>
      </c>
      <c r="M8" s="55" t="s">
        <v>173</v>
      </c>
      <c r="N8" s="55" t="s">
        <v>174</v>
      </c>
      <c r="O8" s="55" t="s">
        <v>175</v>
      </c>
      <c r="P8" s="55" t="s">
        <v>176</v>
      </c>
      <c r="Q8" s="56">
        <v>19</v>
      </c>
      <c r="R8" s="55" t="s">
        <v>40</v>
      </c>
      <c r="S8" s="55" t="s">
        <v>177</v>
      </c>
      <c r="T8" s="55" t="s">
        <v>178</v>
      </c>
      <c r="U8" s="56" t="s">
        <v>40</v>
      </c>
      <c r="V8" s="56">
        <v>23099</v>
      </c>
      <c r="W8" s="55" t="s">
        <v>179</v>
      </c>
      <c r="X8" s="55" t="s">
        <v>179</v>
      </c>
      <c r="Y8" s="57" t="s">
        <v>180</v>
      </c>
      <c r="Z8" s="56">
        <v>300</v>
      </c>
      <c r="AA8" s="56" t="s">
        <v>40</v>
      </c>
      <c r="AB8" s="56" t="s">
        <v>40</v>
      </c>
      <c r="AC8" s="56" t="s">
        <v>40</v>
      </c>
      <c r="AD8" s="56" t="s">
        <v>40</v>
      </c>
      <c r="AE8" s="56">
        <v>300</v>
      </c>
      <c r="AF8" s="56">
        <v>247</v>
      </c>
      <c r="AG8" s="56" t="s">
        <v>40</v>
      </c>
      <c r="AH8" s="56">
        <v>247</v>
      </c>
      <c r="AI8" s="58">
        <v>98.2</v>
      </c>
      <c r="AJ8" s="58">
        <v>96.4</v>
      </c>
      <c r="AK8" s="58">
        <v>96.6</v>
      </c>
      <c r="AL8" s="58">
        <v>98.2</v>
      </c>
      <c r="AM8" s="58">
        <v>97.8</v>
      </c>
      <c r="AN8" s="58">
        <v>97.8</v>
      </c>
      <c r="AO8" s="58">
        <v>97</v>
      </c>
      <c r="AP8" s="58">
        <v>102.4</v>
      </c>
      <c r="AQ8" s="58">
        <v>107.2</v>
      </c>
      <c r="AR8" s="58">
        <v>104.8</v>
      </c>
      <c r="AS8" s="58">
        <v>103.5</v>
      </c>
      <c r="AT8" s="58">
        <v>94.3</v>
      </c>
      <c r="AU8" s="58">
        <v>92.6</v>
      </c>
      <c r="AV8" s="58">
        <v>89.3</v>
      </c>
      <c r="AW8" s="58">
        <v>88.3</v>
      </c>
      <c r="AX8" s="58">
        <v>89.4</v>
      </c>
      <c r="AY8" s="58">
        <v>89.7</v>
      </c>
      <c r="AZ8" s="58">
        <v>89.3</v>
      </c>
      <c r="BA8" s="58">
        <v>84.1</v>
      </c>
      <c r="BB8" s="58">
        <v>86.3</v>
      </c>
      <c r="BC8" s="58">
        <v>86.6</v>
      </c>
      <c r="BD8" s="58">
        <v>86.4</v>
      </c>
      <c r="BE8" s="59">
        <v>89.1</v>
      </c>
      <c r="BF8" s="59">
        <v>87.1</v>
      </c>
      <c r="BG8" s="59">
        <v>83.5</v>
      </c>
      <c r="BH8" s="59">
        <v>82</v>
      </c>
      <c r="BI8" s="59">
        <v>83.4</v>
      </c>
      <c r="BJ8" s="59">
        <v>86.7</v>
      </c>
      <c r="BK8" s="59">
        <v>86.5</v>
      </c>
      <c r="BL8" s="59">
        <v>81.400000000000006</v>
      </c>
      <c r="BM8" s="59">
        <v>83.7</v>
      </c>
      <c r="BN8" s="59">
        <v>84</v>
      </c>
      <c r="BO8" s="59">
        <v>83.7</v>
      </c>
      <c r="BP8" s="58">
        <v>81.7</v>
      </c>
      <c r="BQ8" s="58">
        <v>76.400000000000006</v>
      </c>
      <c r="BR8" s="58">
        <v>72.599999999999994</v>
      </c>
      <c r="BS8" s="58">
        <v>67.7</v>
      </c>
      <c r="BT8" s="58">
        <v>68.400000000000006</v>
      </c>
      <c r="BU8" s="58">
        <v>74.099999999999994</v>
      </c>
      <c r="BV8" s="58">
        <v>74.400000000000006</v>
      </c>
      <c r="BW8" s="58">
        <v>66.5</v>
      </c>
      <c r="BX8" s="58">
        <v>66.8</v>
      </c>
      <c r="BY8" s="58">
        <v>66.599999999999994</v>
      </c>
      <c r="BZ8" s="58">
        <v>66.8</v>
      </c>
      <c r="CA8" s="59">
        <v>37271</v>
      </c>
      <c r="CB8" s="59">
        <v>37111</v>
      </c>
      <c r="CC8" s="59">
        <v>37881</v>
      </c>
      <c r="CD8" s="59">
        <v>37921</v>
      </c>
      <c r="CE8" s="59">
        <v>38109</v>
      </c>
      <c r="CF8" s="59">
        <v>52405</v>
      </c>
      <c r="CG8" s="59">
        <v>53523</v>
      </c>
      <c r="CH8" s="59">
        <v>57368</v>
      </c>
      <c r="CI8" s="59">
        <v>59838</v>
      </c>
      <c r="CJ8" s="59">
        <v>62697</v>
      </c>
      <c r="CK8" s="58">
        <v>61837</v>
      </c>
      <c r="CL8" s="59">
        <v>12471</v>
      </c>
      <c r="CM8" s="59">
        <v>12902</v>
      </c>
      <c r="CN8" s="59">
        <v>12851</v>
      </c>
      <c r="CO8" s="59">
        <v>13038</v>
      </c>
      <c r="CP8" s="59">
        <v>14083</v>
      </c>
      <c r="CQ8" s="59">
        <v>14290</v>
      </c>
      <c r="CR8" s="59">
        <v>15111</v>
      </c>
      <c r="CS8" s="59">
        <v>15986</v>
      </c>
      <c r="CT8" s="59">
        <v>16421</v>
      </c>
      <c r="CU8" s="59">
        <v>17279</v>
      </c>
      <c r="CV8" s="58">
        <v>17600</v>
      </c>
      <c r="CW8" s="59">
        <v>52.8</v>
      </c>
      <c r="CX8" s="59">
        <v>54.4</v>
      </c>
      <c r="CY8" s="59">
        <v>60.8</v>
      </c>
      <c r="CZ8" s="59">
        <v>60.9</v>
      </c>
      <c r="DA8" s="59">
        <v>60.2</v>
      </c>
      <c r="DB8" s="59">
        <v>56</v>
      </c>
      <c r="DC8" s="59">
        <v>56.2</v>
      </c>
      <c r="DD8" s="59">
        <v>60.8</v>
      </c>
      <c r="DE8" s="59">
        <v>57.4</v>
      </c>
      <c r="DF8" s="59">
        <v>55.7</v>
      </c>
      <c r="DG8" s="59">
        <v>55.6</v>
      </c>
      <c r="DH8" s="59">
        <v>18.100000000000001</v>
      </c>
      <c r="DI8" s="59">
        <v>17.8</v>
      </c>
      <c r="DJ8" s="59">
        <v>16.600000000000001</v>
      </c>
      <c r="DK8" s="59">
        <v>16.100000000000001</v>
      </c>
      <c r="DL8" s="59">
        <v>16.899999999999999</v>
      </c>
      <c r="DM8" s="59">
        <v>23.6</v>
      </c>
      <c r="DN8" s="59">
        <v>24.2</v>
      </c>
      <c r="DO8" s="59">
        <v>24.1</v>
      </c>
      <c r="DP8" s="59">
        <v>23.9</v>
      </c>
      <c r="DQ8" s="59">
        <v>24.4</v>
      </c>
      <c r="DR8" s="59">
        <v>25.1</v>
      </c>
      <c r="DS8" s="59">
        <v>65.599999999999994</v>
      </c>
      <c r="DT8" s="59">
        <v>72.099999999999994</v>
      </c>
      <c r="DU8" s="59">
        <v>80.3</v>
      </c>
      <c r="DV8" s="59">
        <v>82.8</v>
      </c>
      <c r="DW8" s="59">
        <v>82.6</v>
      </c>
      <c r="DX8" s="59">
        <v>75.900000000000006</v>
      </c>
      <c r="DY8" s="59">
        <v>75.099999999999994</v>
      </c>
      <c r="DZ8" s="59">
        <v>83.2</v>
      </c>
      <c r="EA8" s="59">
        <v>84.6</v>
      </c>
      <c r="EB8" s="59">
        <v>67.8</v>
      </c>
      <c r="EC8" s="59">
        <v>63</v>
      </c>
      <c r="ED8" s="58">
        <v>73.8</v>
      </c>
      <c r="EE8" s="58">
        <v>74.599999999999994</v>
      </c>
      <c r="EF8" s="58">
        <v>73</v>
      </c>
      <c r="EG8" s="58">
        <v>75</v>
      </c>
      <c r="EH8" s="58">
        <v>74.7</v>
      </c>
      <c r="EI8" s="58">
        <v>51.9</v>
      </c>
      <c r="EJ8" s="58">
        <v>52.9</v>
      </c>
      <c r="EK8" s="58">
        <v>54.3</v>
      </c>
      <c r="EL8" s="58">
        <v>54.9</v>
      </c>
      <c r="EM8" s="58">
        <v>56.1</v>
      </c>
      <c r="EN8" s="58">
        <v>56.4</v>
      </c>
      <c r="EO8" s="58">
        <v>71.400000000000006</v>
      </c>
      <c r="EP8" s="58">
        <v>71.900000000000006</v>
      </c>
      <c r="EQ8" s="58">
        <v>73</v>
      </c>
      <c r="ER8" s="58">
        <v>76.7</v>
      </c>
      <c r="ES8" s="58">
        <v>70.2</v>
      </c>
      <c r="ET8" s="58">
        <v>68.2</v>
      </c>
      <c r="EU8" s="58">
        <v>69.400000000000006</v>
      </c>
      <c r="EV8" s="58">
        <v>69.900000000000006</v>
      </c>
      <c r="EW8" s="58">
        <v>68.8</v>
      </c>
      <c r="EX8" s="58">
        <v>69.7</v>
      </c>
      <c r="EY8" s="58">
        <v>70.7</v>
      </c>
      <c r="EZ8" s="59">
        <v>32268557</v>
      </c>
      <c r="FA8" s="59">
        <v>33162633</v>
      </c>
      <c r="FB8" s="59">
        <v>34418373</v>
      </c>
      <c r="FC8" s="59">
        <v>34777167</v>
      </c>
      <c r="FD8" s="59">
        <v>35254040</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KITASOUMU3-D</cp:lastModifiedBy>
  <cp:lastPrinted>2024-01-21T01:04:33Z</cp:lastPrinted>
  <dcterms:created xsi:type="dcterms:W3CDTF">2023-12-20T05:05:08Z</dcterms:created>
  <dcterms:modified xsi:type="dcterms:W3CDTF">2024-01-21T01:04:51Z</dcterms:modified>
  <cp:category/>
</cp:coreProperties>
</file>